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050" windowHeight="11460" activeTab="6"/>
  </bookViews>
  <sheets>
    <sheet name="Tabel 1" sheetId="1" r:id="rId1"/>
    <sheet name="Grafic 1" sheetId="2" r:id="rId2"/>
    <sheet name="Tabel 2" sheetId="3" r:id="rId3"/>
    <sheet name="Tabel 3" sheetId="4" r:id="rId4"/>
    <sheet name="Tabel 4" sheetId="5" r:id="rId5"/>
    <sheet name="Tabel 5" sheetId="6" r:id="rId6"/>
    <sheet name="Tabel 6" sheetId="7" r:id="rId7"/>
    <sheet name="Tabel 7" sheetId="8" r:id="rId8"/>
    <sheet name="Tabel 8" sheetId="9" r:id="rId9"/>
  </sheets>
  <definedNames/>
  <calcPr fullCalcOnLoad="1"/>
</workbook>
</file>

<file path=xl/sharedStrings.xml><?xml version="1.0" encoding="utf-8"?>
<sst xmlns="http://schemas.openxmlformats.org/spreadsheetml/2006/main" count="267" uniqueCount="153">
  <si>
    <t>Trim. I</t>
  </si>
  <si>
    <t>Trim. II</t>
  </si>
  <si>
    <t>Trim. III</t>
  </si>
  <si>
    <t>Trim. IV</t>
  </si>
  <si>
    <t>An</t>
  </si>
  <si>
    <t xml:space="preserve">- în % faţă de trimestrul precedent - </t>
  </si>
  <si>
    <t xml:space="preserve">- în % faţă de perioada corespunzătoare din anul precedent - </t>
  </si>
  <si>
    <t>-</t>
  </si>
  <si>
    <t xml:space="preserve">  Serie brută</t>
  </si>
  <si>
    <t xml:space="preserve">  Serie ajustată sezonier</t>
  </si>
  <si>
    <t>Tabel 1: Evoluţia Produsului intern brut trimestrial</t>
  </si>
  <si>
    <t>Perioada</t>
  </si>
  <si>
    <t>2000T1</t>
  </si>
  <si>
    <t>2000T2</t>
  </si>
  <si>
    <t>2000T3</t>
  </si>
  <si>
    <t>2000T4</t>
  </si>
  <si>
    <t>2001T1</t>
  </si>
  <si>
    <t>2001T2</t>
  </si>
  <si>
    <t>2001T3</t>
  </si>
  <si>
    <t>2001T4</t>
  </si>
  <si>
    <t>2002T1</t>
  </si>
  <si>
    <t>2002T2</t>
  </si>
  <si>
    <t>2002T3</t>
  </si>
  <si>
    <t>2002T4</t>
  </si>
  <si>
    <t>2003T1</t>
  </si>
  <si>
    <t>2003T2</t>
  </si>
  <si>
    <t>2003T3</t>
  </si>
  <si>
    <t>2003T4</t>
  </si>
  <si>
    <t>2004T1</t>
  </si>
  <si>
    <t>2004T2</t>
  </si>
  <si>
    <t>2004T3</t>
  </si>
  <si>
    <t>2004T4</t>
  </si>
  <si>
    <t>2005T1</t>
  </si>
  <si>
    <t>2005T2</t>
  </si>
  <si>
    <t>2005T3</t>
  </si>
  <si>
    <t>2005T4</t>
  </si>
  <si>
    <t>2006T1</t>
  </si>
  <si>
    <t>2006T2</t>
  </si>
  <si>
    <t>2006T3</t>
  </si>
  <si>
    <t>2006T4</t>
  </si>
  <si>
    <t>2007T1</t>
  </si>
  <si>
    <t>2007T2</t>
  </si>
  <si>
    <t>2007T3</t>
  </si>
  <si>
    <t>2007T4</t>
  </si>
  <si>
    <t>2008T1</t>
  </si>
  <si>
    <t>2008T2</t>
  </si>
  <si>
    <t>2008T3</t>
  </si>
  <si>
    <t>2008T4</t>
  </si>
  <si>
    <t>2009T1</t>
  </si>
  <si>
    <t>2009T2</t>
  </si>
  <si>
    <t>2009T3</t>
  </si>
  <si>
    <t>2009T4</t>
  </si>
  <si>
    <t>2010T1</t>
  </si>
  <si>
    <t>2010T2</t>
  </si>
  <si>
    <t>2010T3</t>
  </si>
  <si>
    <t>2010T4</t>
  </si>
  <si>
    <t>2011T1</t>
  </si>
  <si>
    <t>2011T2</t>
  </si>
  <si>
    <t>2011T3</t>
  </si>
  <si>
    <t>2011T4</t>
  </si>
  <si>
    <t>2012T1</t>
  </si>
  <si>
    <t>2012T2</t>
  </si>
  <si>
    <t>2012T3</t>
  </si>
  <si>
    <t>2012T4</t>
  </si>
  <si>
    <t>2013T1</t>
  </si>
  <si>
    <t>2013T2</t>
  </si>
  <si>
    <t>2013T3</t>
  </si>
  <si>
    <t>2013T4</t>
  </si>
  <si>
    <t>2014T1</t>
  </si>
  <si>
    <t>2014T2</t>
  </si>
  <si>
    <t>2014T3</t>
  </si>
  <si>
    <t>2014T4</t>
  </si>
  <si>
    <t>2015T1</t>
  </si>
  <si>
    <t>Indici de volum - %</t>
  </si>
  <si>
    <t>Agricultura</t>
  </si>
  <si>
    <t>Industrie</t>
  </si>
  <si>
    <t>Constructii</t>
  </si>
  <si>
    <t>Servicii</t>
  </si>
  <si>
    <t>Produs intern brut</t>
  </si>
  <si>
    <t>Impozite nete pe produs</t>
  </si>
  <si>
    <t>Agricultură, silvicultură şi pescuit</t>
  </si>
  <si>
    <t>Construcţii</t>
  </si>
  <si>
    <t xml:space="preserve">Comerţ cu ridicata și cu amănuntul; repararea autovehiculelor şi motocicletelor;  transport şi depozitare; hoteluri şi restaurante </t>
  </si>
  <si>
    <t>Informații și comunicații</t>
  </si>
  <si>
    <t>Intermedieri financiare şi asigurări</t>
  </si>
  <si>
    <t>Tranzacţii imobiliare</t>
  </si>
  <si>
    <t>Activități profesionale, științifice și tehnice; activități de servicii administrative și activități de servicii suport</t>
  </si>
  <si>
    <t>Administrație publică și apărare; asigurări sociale din sistemul public; învățământ; sănătate și asistență socială</t>
  </si>
  <si>
    <t>Activități de spectacole, culturale și recreative; reparații de produse de uz casnic și alte servicii</t>
  </si>
  <si>
    <t>Valoarea adăugată brută – total</t>
  </si>
  <si>
    <t>Produsul intern brut</t>
  </si>
  <si>
    <t>Consumul final  efectiv total</t>
  </si>
  <si>
    <t xml:space="preserve">   Consum final individual efectiv al
   gospodăriilor populaţiei</t>
  </si>
  <si>
    <t xml:space="preserve">        Cheltuiala pentru consumul final al
        gospodăriilor populaţiei</t>
  </si>
  <si>
    <t xml:space="preserve">        Cheltuiala pentru consumul final
        individual al administraţiilor publice</t>
  </si>
  <si>
    <t xml:space="preserve">   Consumul final colectiv efectiv al
   administraţiilor publice</t>
  </si>
  <si>
    <t>Formarea brută de capital fix</t>
  </si>
  <si>
    <t>Variaţia stocurilor</t>
  </si>
  <si>
    <t>Exportul net de bunuri şi servicii</t>
  </si>
  <si>
    <t xml:space="preserve">    Exportul de bunuri şi servicii</t>
  </si>
  <si>
    <t xml:space="preserve">    Importul de bunuri şi servicii</t>
  </si>
  <si>
    <t xml:space="preserve">  - serie brută - </t>
  </si>
  <si>
    <t>Realizări – milioane lei preţuri curente -</t>
  </si>
  <si>
    <t xml:space="preserve">Comerţ cu ridicata și cu amănuntul; repararea autovehiculelor şi motocicletelor; transport şi depozitare; hoteluri şi restaurante </t>
  </si>
  <si>
    <t>Produs Intern Brut</t>
  </si>
  <si>
    <t>Consum final efectiv</t>
  </si>
  <si>
    <t>Cheltuiala pentru consumul final al gospodăriilor populaţiei</t>
  </si>
  <si>
    <t>Cheltuiala pentru consumul final al instituţiilor fără scop lucrativ în serviciul gospodăriilor populaţiei</t>
  </si>
  <si>
    <t>Cheltuiala pentru consumul final individual al administraţiilor publice</t>
  </si>
  <si>
    <t>Formarea brută de capital</t>
  </si>
  <si>
    <t xml:space="preserve">din care: </t>
  </si>
  <si>
    <t xml:space="preserve">   Export de bunuri şi servicii</t>
  </si>
  <si>
    <t xml:space="preserve">   Import de bunuri şi servicii</t>
  </si>
  <si>
    <t xml:space="preserve"> - serie ajustată sezonier şi în funcţie de numărul de zile lucrătoare- </t>
  </si>
  <si>
    <t>Discrepanță statistică</t>
  </si>
  <si>
    <t>1) Reprezintă diferenţa dintre impozitele pe produs datorate la bugetul de stat (TVA, accize, alte impozite) şi subvenţiile pe produs plătite de la bugetul de stat.</t>
  </si>
  <si>
    <t>2) Cuprinde: cheltuielile gospodăriilor populaţiei pentru cumpărarea de bunuri şi servicii în scopul satisfacerii nevoilor membrilor lor, cheltuiala pentru consum individual al administraţiilor publice (învăţământ, sănătate, securitate socială şi acţiuni sociale, cultură, sport, activităţi recreative, colectarea de deşeuri menajere) şi cheltuiala pentru consum individual al instituţiilor fără scop lucrativ în serviciul gospodăriilor populaţiei (organizaţii religioase, sindicate, partide politice, uniuni, fundaţii, asociaţii culturale şi sportive).</t>
  </si>
  <si>
    <t>3) Cuprinde cheltuiala pentru consum colectiv al administraţiilor publice (servicii publice generale, apărare naţională şi securitatea teritoriului, menţinerea ordinii şi securităţii publice, activităţi legislative şi de reglementare, cercetare şi dezvoltare, etc.).</t>
  </si>
  <si>
    <t>Contribuţia la creşterea PIB - %</t>
  </si>
  <si>
    <r>
      <t xml:space="preserve">Impozite nete pe produs </t>
    </r>
    <r>
      <rPr>
        <vertAlign val="superscript"/>
        <sz val="9"/>
        <rFont val="Calibri"/>
        <family val="2"/>
      </rPr>
      <t>1)</t>
    </r>
  </si>
  <si>
    <r>
      <t xml:space="preserve">Consum final individual efectiv al gospodăriilor populaţiei </t>
    </r>
    <r>
      <rPr>
        <vertAlign val="superscript"/>
        <sz val="9"/>
        <rFont val="Calibri"/>
        <family val="2"/>
      </rPr>
      <t>2)</t>
    </r>
    <r>
      <rPr>
        <sz val="9"/>
        <rFont val="Calibri"/>
        <family val="2"/>
      </rPr>
      <t xml:space="preserve"> </t>
    </r>
  </si>
  <si>
    <r>
      <t xml:space="preserve">Consum final colectiv efectiv al administraţiilor publice </t>
    </r>
    <r>
      <rPr>
        <vertAlign val="superscript"/>
        <sz val="9"/>
        <rFont val="Calibri"/>
        <family val="2"/>
      </rPr>
      <t>3)</t>
    </r>
    <r>
      <rPr>
        <sz val="9"/>
        <rFont val="Calibri"/>
        <family val="2"/>
      </rPr>
      <t xml:space="preserve"> </t>
    </r>
  </si>
  <si>
    <t xml:space="preserve">        Cheltuiala pentru consumul final al
        instituţiilor fără scop lucrativ în
        serviciul gospodăriilor populaţiei</t>
  </si>
  <si>
    <t>Milioane lei, preţuri curente</t>
  </si>
  <si>
    <t>In % faţă de perioada corespunzătoare din anul precedent</t>
  </si>
  <si>
    <t>In % faţă de trimestrul precedent</t>
  </si>
  <si>
    <t>2015T2</t>
  </si>
  <si>
    <t>1.I-30.IX</t>
  </si>
  <si>
    <t>2015T3</t>
  </si>
  <si>
    <t>2015T4</t>
  </si>
  <si>
    <t>2016T1</t>
  </si>
  <si>
    <t>2016T2</t>
  </si>
  <si>
    <t>2016T3</t>
  </si>
  <si>
    <t>Activități profesionale, științifice și tehnice;
activități de servicii administrative și activități de servicii suport</t>
  </si>
  <si>
    <t>Contribuţia la formarea PIB - %</t>
  </si>
  <si>
    <t>Grafic 1:Produsul intern brut trimestrial al Romaniei, in perioada 2000-2017 (date ajustate sezonier)
             (media trimestriala a anului 2000=100)</t>
  </si>
  <si>
    <t>2016T4</t>
  </si>
  <si>
    <t>2017T1</t>
  </si>
  <si>
    <t>2017T2</t>
  </si>
  <si>
    <t>2017T3</t>
  </si>
  <si>
    <t>Tabel 2: Produsul intern brut trimestrial, în perioada 1.I-30.IX 2017 - serie ajustă sezonier</t>
  </si>
  <si>
    <t>Tabel 3: Produsul intern brut trimestrial, în perioada 1.I-30.IX 2017 - serie brută</t>
  </si>
  <si>
    <t>Tabel 4: Contribuţia categoriilor de resurse la formarea şi creşterea Produsului intern brut,
                 în  trimestrul III şi perioada 1.I-30.IX 2017</t>
  </si>
  <si>
    <t>Tabel 5: Contribuţia categoriilor de utilizări la formarea şi creşterea Produsului intern brut,
                 în trimestrul III şi perioada 1.I-30.IX 2017</t>
  </si>
  <si>
    <t>Tabel 6: PRODUSUL INTERN BRUT PE CATEGORII DE RESURSE ŞI UTILIZĂRI, ÎN TRIMESTRUL III 2017</t>
  </si>
  <si>
    <t>Indici de volum
 – în % faţă de trimestrul III 2016</t>
  </si>
  <si>
    <t>Indici de preţ  
– în % faţă de trimestrul III 2016</t>
  </si>
  <si>
    <t>Tabel 7: PRODUSUL INTERN BRUT PE CATEGORII DE RESURSE ŞI UTILIZĂRI, ÎN TRIMESTRUL III 2017</t>
  </si>
  <si>
    <t>Indici de volum
 – în % faţă de trimestrul II 2017</t>
  </si>
  <si>
    <t>Indici de preţ  
– în % faţă de trimestrul II 2017</t>
  </si>
  <si>
    <t>Tabel 8: PRODUSUL INTERN BRUT PE CATEGORII DE RESURSE ŞI UTILIZĂRI, ÎN PERIOADA 1.I-30.IX 2017</t>
  </si>
  <si>
    <t>Indici de volum
 – în % faţă de perioada
 1.I-30.IX 2016</t>
  </si>
  <si>
    <t>Indici de preţ  
– în % faţă de perioada
 1.I-30.IX 2016</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</si>
</sst>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 _R_O_N_-;\-* #,##0\ _R_O_N_-;_-* &quot;-&quot;\ _R_O_N_-;_-@_-"/>
    <numFmt numFmtId="170" formatCode="_-* #,##0.00\ &quot;RON&quot;_-;\-* #,##0.00\ &quot;RON&quot;_-;_-* &quot;-&quot;??\ &quot;RON&quot;_-;_-@_-"/>
    <numFmt numFmtId="171" formatCode="_-* #,##0.00\ _R_O_N_-;\-* #,##0.00\ _R_O_N_-;_-* &quot;-&quot;??\ _R_O_N_-;_-@_-"/>
    <numFmt numFmtId="172" formatCode="#,##0\ &quot;lei&quot;;\-#,##0\ &quot;lei&quot;"/>
    <numFmt numFmtId="173" formatCode="#,##0\ &quot;lei&quot;;[Red]\-#,##0\ &quot;lei&quot;"/>
    <numFmt numFmtId="174" formatCode="#,##0.00\ &quot;lei&quot;;\-#,##0.00\ &quot;lei&quot;"/>
    <numFmt numFmtId="175" formatCode="#,##0.00\ &quot;lei&quot;;[Red]\-#,##0.00\ &quot;lei&quot;"/>
    <numFmt numFmtId="176" formatCode="_-* #,##0\ &quot;lei&quot;_-;\-* #,##0\ &quot;lei&quot;_-;_-* &quot;-&quot;\ &quot;lei&quot;_-;_-@_-"/>
    <numFmt numFmtId="177" formatCode="_-* #,##0\ _l_e_i_-;\-* #,##0\ _l_e_i_-;_-* &quot;-&quot;\ _l_e_i_-;_-@_-"/>
    <numFmt numFmtId="178" formatCode="_-* #,##0.00\ &quot;lei&quot;_-;\-* #,##0.00\ &quot;lei&quot;_-;_-* &quot;-&quot;??\ &quot;lei&quot;_-;_-@_-"/>
    <numFmt numFmtId="179" formatCode="_-* #,##0.00\ _l_e_i_-;\-* #,##0.00\ _l_e_i_-;_-* &quot;-&quot;??\ _l_e_i_-;_-@_-"/>
    <numFmt numFmtId="180" formatCode="0.0"/>
    <numFmt numFmtId="181" formatCode="0.000000"/>
    <numFmt numFmtId="182" formatCode="0.00000"/>
    <numFmt numFmtId="183" formatCode="0.0000"/>
    <numFmt numFmtId="184" formatCode="0.000"/>
  </numFmts>
  <fonts count="50">
    <font>
      <sz val="10"/>
      <name val="Arial"/>
      <family val="0"/>
    </font>
    <font>
      <sz val="8"/>
      <name val="Arial"/>
      <family val="0"/>
    </font>
    <font>
      <u val="single"/>
      <sz val="10"/>
      <color indexed="36"/>
      <name val="Arial"/>
      <family val="0"/>
    </font>
    <font>
      <u val="single"/>
      <sz val="10"/>
      <color indexed="12"/>
      <name val="Arial"/>
      <family val="0"/>
    </font>
    <font>
      <sz val="10"/>
      <name val="MS Sans Serif"/>
      <family val="0"/>
    </font>
    <font>
      <b/>
      <sz val="10"/>
      <name val="Calibri"/>
      <family val="2"/>
    </font>
    <font>
      <sz val="10"/>
      <name val="Calibri"/>
      <family val="2"/>
    </font>
    <font>
      <b/>
      <sz val="9"/>
      <name val="Calibri"/>
      <family val="2"/>
    </font>
    <font>
      <sz val="9"/>
      <name val="Calibri"/>
      <family val="2"/>
    </font>
    <font>
      <i/>
      <vertAlign val="superscript"/>
      <sz val="9"/>
      <name val="Calibri"/>
      <family val="2"/>
    </font>
    <font>
      <i/>
      <sz val="9"/>
      <name val="Calibri"/>
      <family val="2"/>
    </font>
    <font>
      <vertAlign val="superscript"/>
      <sz val="9"/>
      <name val="Calibri"/>
      <family val="2"/>
    </font>
    <font>
      <sz val="8"/>
      <name val="Calibri"/>
      <family val="2"/>
    </font>
    <font>
      <b/>
      <sz val="11"/>
      <name val="Calibri"/>
      <family val="2"/>
    </font>
    <font>
      <sz val="11"/>
      <name val="Calibri"/>
      <family val="2"/>
    </font>
    <font>
      <sz val="11"/>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color indexed="63"/>
      </bottom>
    </border>
    <border>
      <left style="thin"/>
      <right style="thin"/>
      <top style="thin"/>
      <bottom>
        <color indexed="63"/>
      </bottom>
    </border>
    <border>
      <left style="medium"/>
      <right>
        <color indexed="63"/>
      </right>
      <top>
        <color indexed="63"/>
      </top>
      <bottom>
        <color indexed="63"/>
      </bottom>
    </border>
    <border>
      <left style="thin"/>
      <right style="thin"/>
      <top style="thin"/>
      <bottom style="thin"/>
    </border>
    <border>
      <left style="medium"/>
      <right>
        <color indexed="63"/>
      </right>
      <top>
        <color indexed="63"/>
      </top>
      <bottom style="thin"/>
    </border>
    <border>
      <left style="thin"/>
      <right style="thin"/>
      <top>
        <color indexed="63"/>
      </top>
      <bottom style="thin"/>
    </border>
    <border>
      <left style="thin"/>
      <right style="thin"/>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style="medium"/>
      <top style="medium"/>
      <bottom>
        <color indexed="63"/>
      </bottom>
    </border>
    <border>
      <left style="medium"/>
      <right style="medium"/>
      <top>
        <color indexed="63"/>
      </top>
      <bottom style="medium"/>
    </border>
    <border>
      <left style="medium"/>
      <right style="thin"/>
      <top style="medium"/>
      <bottom style="medium"/>
    </border>
    <border>
      <left style="medium"/>
      <right style="medium"/>
      <top>
        <color indexed="63"/>
      </top>
      <bottom>
        <color indexed="63"/>
      </bottom>
    </border>
    <border>
      <left style="medium"/>
      <right style="thin"/>
      <top>
        <color indexed="63"/>
      </top>
      <bottom>
        <color indexed="63"/>
      </bottom>
    </border>
    <border>
      <left style="medium"/>
      <right style="thin"/>
      <top style="medium"/>
      <bottom>
        <color indexed="63"/>
      </bottom>
    </border>
    <border>
      <left>
        <color indexed="63"/>
      </left>
      <right style="medium"/>
      <top style="medium"/>
      <bottom>
        <color indexed="63"/>
      </bottom>
    </border>
    <border>
      <left style="medium"/>
      <right style="thin"/>
      <top>
        <color indexed="63"/>
      </top>
      <bottom style="medium"/>
    </border>
    <border>
      <left>
        <color indexed="63"/>
      </left>
      <right style="thin"/>
      <top style="medium"/>
      <bottom style="medium"/>
    </border>
    <border>
      <left style="medium"/>
      <right style="thin"/>
      <top style="medium"/>
      <bottom style="thin"/>
    </border>
    <border>
      <left style="medium"/>
      <right style="thin"/>
      <top style="thin"/>
      <bottom style="thin"/>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thin"/>
    </border>
    <border>
      <left>
        <color indexed="63"/>
      </left>
      <right style="medium"/>
      <top>
        <color indexed="63"/>
      </top>
      <bottom style="thin"/>
    </border>
    <border>
      <left style="thin"/>
      <right style="medium"/>
      <top style="thin"/>
      <bottom style="thin"/>
    </border>
    <border>
      <left>
        <color indexed="63"/>
      </left>
      <right>
        <color indexed="63"/>
      </right>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medium"/>
      <bottom style="thin"/>
    </border>
    <border>
      <left style="thin"/>
      <right style="thin"/>
      <top style="medium"/>
      <bottom style="thin"/>
    </border>
    <border>
      <left>
        <color indexed="63"/>
      </left>
      <right style="medium"/>
      <top style="medium"/>
      <bottom style="thin"/>
    </border>
    <border>
      <left>
        <color indexed="63"/>
      </left>
      <right style="thin"/>
      <top style="thin"/>
      <bottom style="thin"/>
    </border>
    <border>
      <left style="thin"/>
      <right style="thin"/>
      <top style="medium"/>
      <bottom style="medium"/>
    </border>
    <border>
      <left style="medium"/>
      <right>
        <color indexed="63"/>
      </right>
      <top style="medium"/>
      <bottom style="thin"/>
    </border>
    <border>
      <left>
        <color indexed="63"/>
      </left>
      <right>
        <color indexed="63"/>
      </right>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3"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91">
    <xf numFmtId="0" fontId="0" fillId="0" borderId="0" xfId="0" applyAlignment="1">
      <alignment/>
    </xf>
    <xf numFmtId="0" fontId="6" fillId="0" borderId="0" xfId="0" applyFont="1" applyAlignment="1">
      <alignment/>
    </xf>
    <xf numFmtId="0" fontId="6" fillId="0" borderId="0" xfId="0" applyFont="1" applyBorder="1" applyAlignment="1">
      <alignment/>
    </xf>
    <xf numFmtId="0" fontId="6" fillId="0" borderId="10" xfId="0" applyFont="1" applyBorder="1" applyAlignment="1">
      <alignment/>
    </xf>
    <xf numFmtId="0" fontId="6" fillId="0" borderId="11" xfId="0" applyFont="1" applyBorder="1" applyAlignment="1">
      <alignment vertical="center"/>
    </xf>
    <xf numFmtId="0" fontId="5" fillId="0" borderId="11" xfId="0" applyFont="1" applyBorder="1" applyAlignment="1">
      <alignment horizontal="right" vertical="center"/>
    </xf>
    <xf numFmtId="0" fontId="5" fillId="0" borderId="12" xfId="0" applyFont="1" applyBorder="1" applyAlignment="1">
      <alignment horizontal="right" vertical="center"/>
    </xf>
    <xf numFmtId="0" fontId="5" fillId="0" borderId="13" xfId="0" applyFont="1" applyFill="1" applyBorder="1" applyAlignment="1">
      <alignment/>
    </xf>
    <xf numFmtId="0" fontId="5" fillId="0" borderId="14"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xf>
    <xf numFmtId="0" fontId="5" fillId="0" borderId="18" xfId="0" applyFont="1" applyFill="1" applyBorder="1" applyAlignment="1">
      <alignment horizontal="center"/>
    </xf>
    <xf numFmtId="0" fontId="5" fillId="0" borderId="15" xfId="0" applyFont="1" applyFill="1" applyBorder="1" applyAlignment="1">
      <alignment/>
    </xf>
    <xf numFmtId="0" fontId="5" fillId="0" borderId="19" xfId="0" applyFont="1" applyFill="1" applyBorder="1" applyAlignment="1">
      <alignment horizontal="center"/>
    </xf>
    <xf numFmtId="0" fontId="5" fillId="0" borderId="20" xfId="0" applyFont="1" applyFill="1" applyBorder="1" applyAlignment="1">
      <alignment/>
    </xf>
    <xf numFmtId="0" fontId="5" fillId="0" borderId="21" xfId="0" applyFont="1" applyFill="1" applyBorder="1" applyAlignment="1">
      <alignment horizontal="center"/>
    </xf>
    <xf numFmtId="180" fontId="6" fillId="0" borderId="0" xfId="59" applyNumberFormat="1" applyFont="1">
      <alignment/>
      <protection/>
    </xf>
    <xf numFmtId="0" fontId="7" fillId="0" borderId="0" xfId="0" applyFont="1" applyAlignment="1">
      <alignment horizontal="right"/>
    </xf>
    <xf numFmtId="0" fontId="8" fillId="0" borderId="16" xfId="0" applyFont="1" applyBorder="1" applyAlignment="1">
      <alignment vertical="top" wrapText="1"/>
    </xf>
    <xf numFmtId="0" fontId="8" fillId="0" borderId="16" xfId="0" applyFont="1" applyBorder="1" applyAlignment="1">
      <alignment horizontal="center" vertical="top" wrapText="1"/>
    </xf>
    <xf numFmtId="0" fontId="8" fillId="0" borderId="19" xfId="0" applyFont="1" applyBorder="1" applyAlignment="1">
      <alignment vertical="top" wrapText="1"/>
    </xf>
    <xf numFmtId="0" fontId="8" fillId="0" borderId="19" xfId="0" applyFont="1" applyBorder="1" applyAlignment="1">
      <alignment horizontal="left" vertical="top" wrapText="1" indent="1"/>
    </xf>
    <xf numFmtId="180" fontId="8" fillId="0" borderId="19" xfId="0" applyNumberFormat="1" applyFont="1" applyFill="1" applyBorder="1" applyAlignment="1">
      <alignment horizontal="right" wrapText="1" indent="2"/>
    </xf>
    <xf numFmtId="0" fontId="9" fillId="0" borderId="19" xfId="0" applyFont="1" applyBorder="1" applyAlignment="1">
      <alignment horizontal="left" wrapText="1" indent="1"/>
    </xf>
    <xf numFmtId="0" fontId="8" fillId="0" borderId="19" xfId="0" applyFont="1" applyBorder="1" applyAlignment="1">
      <alignment horizontal="left" wrapText="1" indent="1"/>
    </xf>
    <xf numFmtId="0" fontId="10" fillId="0" borderId="19" xfId="0" applyFont="1" applyBorder="1" applyAlignment="1">
      <alignment horizontal="left" vertical="top" wrapText="1" indent="1"/>
    </xf>
    <xf numFmtId="0" fontId="9" fillId="0" borderId="19" xfId="0" applyFont="1" applyBorder="1" applyAlignment="1">
      <alignment wrapText="1"/>
    </xf>
    <xf numFmtId="180" fontId="8" fillId="0" borderId="19" xfId="0" applyNumberFormat="1" applyFont="1" applyBorder="1" applyAlignment="1">
      <alignment horizontal="right" wrapText="1" indent="2"/>
    </xf>
    <xf numFmtId="180" fontId="8" fillId="0" borderId="19" xfId="0" applyNumberFormat="1" applyFont="1" applyBorder="1" applyAlignment="1">
      <alignment horizontal="left" vertical="top" wrapText="1" indent="1"/>
    </xf>
    <xf numFmtId="0" fontId="8" fillId="0" borderId="19" xfId="0" applyFont="1" applyBorder="1" applyAlignment="1">
      <alignment horizontal="left" vertical="top" wrapText="1" indent="2"/>
    </xf>
    <xf numFmtId="0" fontId="8" fillId="0" borderId="19" xfId="0" applyFont="1" applyBorder="1" applyAlignment="1">
      <alignment horizontal="left" vertical="top" wrapText="1" indent="3"/>
    </xf>
    <xf numFmtId="0" fontId="9" fillId="0" borderId="19" xfId="0" applyFont="1" applyBorder="1" applyAlignment="1">
      <alignment horizontal="left" vertical="top" wrapText="1" indent="2"/>
    </xf>
    <xf numFmtId="0" fontId="8" fillId="0" borderId="19" xfId="0" applyFont="1" applyFill="1" applyBorder="1" applyAlignment="1">
      <alignment horizontal="left" vertical="top" wrapText="1" indent="1"/>
    </xf>
    <xf numFmtId="0" fontId="10" fillId="0" borderId="19" xfId="0" applyFont="1" applyBorder="1" applyAlignment="1">
      <alignment horizontal="left" vertical="top" wrapText="1" indent="2"/>
    </xf>
    <xf numFmtId="180" fontId="8" fillId="0" borderId="19" xfId="0" applyNumberFormat="1" applyFont="1" applyFill="1" applyBorder="1" applyAlignment="1" quotePrefix="1">
      <alignment horizontal="right" wrapText="1" indent="2"/>
    </xf>
    <xf numFmtId="180" fontId="6" fillId="0" borderId="0" xfId="0" applyNumberFormat="1" applyFont="1" applyAlignment="1">
      <alignment/>
    </xf>
    <xf numFmtId="180" fontId="10" fillId="0" borderId="18" xfId="0" applyNumberFormat="1" applyFont="1" applyBorder="1" applyAlignment="1">
      <alignment horizontal="left" vertical="top" wrapText="1" indent="1"/>
    </xf>
    <xf numFmtId="0" fontId="8" fillId="0" borderId="0" xfId="0" applyFont="1" applyBorder="1" applyAlignment="1">
      <alignment/>
    </xf>
    <xf numFmtId="0" fontId="8" fillId="0" borderId="0" xfId="0" applyFont="1" applyAlignment="1">
      <alignment/>
    </xf>
    <xf numFmtId="0" fontId="7" fillId="33" borderId="16" xfId="0" applyFont="1" applyFill="1" applyBorder="1" applyAlignment="1">
      <alignment horizontal="left" vertical="center" wrapText="1"/>
    </xf>
    <xf numFmtId="180" fontId="7" fillId="33" borderId="16" xfId="0" applyNumberFormat="1" applyFont="1" applyFill="1" applyBorder="1" applyAlignment="1">
      <alignment horizontal="right" vertical="center" wrapText="1" indent="2"/>
    </xf>
    <xf numFmtId="180" fontId="8" fillId="0" borderId="0" xfId="0" applyNumberFormat="1" applyFont="1" applyAlignment="1">
      <alignment/>
    </xf>
    <xf numFmtId="180" fontId="8" fillId="0" borderId="0" xfId="0" applyNumberFormat="1" applyFont="1" applyBorder="1" applyAlignment="1">
      <alignment/>
    </xf>
    <xf numFmtId="0" fontId="7" fillId="0" borderId="0" xfId="0" applyFont="1" applyFill="1" applyAlignment="1">
      <alignment horizontal="right"/>
    </xf>
    <xf numFmtId="0" fontId="8" fillId="0" borderId="16" xfId="0" applyFont="1" applyFill="1" applyBorder="1" applyAlignment="1">
      <alignment vertical="top" wrapText="1"/>
    </xf>
    <xf numFmtId="0" fontId="8" fillId="0" borderId="16" xfId="0" applyFont="1" applyFill="1" applyBorder="1" applyAlignment="1">
      <alignment horizontal="center" vertical="top" wrapText="1"/>
    </xf>
    <xf numFmtId="0" fontId="8" fillId="0" borderId="19" xfId="0" applyFont="1" applyFill="1" applyBorder="1" applyAlignment="1">
      <alignment vertical="top" wrapText="1"/>
    </xf>
    <xf numFmtId="0" fontId="8" fillId="0" borderId="19" xfId="0" applyFont="1" applyFill="1" applyBorder="1" applyAlignment="1">
      <alignment horizontal="right" wrapText="1" indent="2"/>
    </xf>
    <xf numFmtId="0" fontId="9" fillId="0" borderId="19" xfId="0" applyFont="1" applyFill="1" applyBorder="1" applyAlignment="1">
      <alignment horizontal="left" wrapText="1" indent="1"/>
    </xf>
    <xf numFmtId="0" fontId="8" fillId="0" borderId="19" xfId="0" applyFont="1" applyFill="1" applyBorder="1" applyAlignment="1">
      <alignment horizontal="left" wrapText="1" indent="1"/>
    </xf>
    <xf numFmtId="0" fontId="10" fillId="0" borderId="19" xfId="0" applyFont="1" applyFill="1" applyBorder="1" applyAlignment="1">
      <alignment horizontal="left" vertical="top" wrapText="1" indent="1"/>
    </xf>
    <xf numFmtId="0" fontId="9" fillId="0" borderId="19" xfId="0" applyFont="1" applyFill="1" applyBorder="1" applyAlignment="1">
      <alignment wrapText="1"/>
    </xf>
    <xf numFmtId="180" fontId="8" fillId="0" borderId="19" xfId="0" applyNumberFormat="1" applyFont="1" applyFill="1" applyBorder="1" applyAlignment="1">
      <alignment horizontal="left" vertical="top" wrapText="1" indent="1"/>
    </xf>
    <xf numFmtId="0" fontId="8" fillId="0" borderId="19" xfId="0" applyFont="1" applyFill="1" applyBorder="1" applyAlignment="1">
      <alignment horizontal="left" vertical="top" wrapText="1" indent="2"/>
    </xf>
    <xf numFmtId="0" fontId="8" fillId="0" borderId="19" xfId="0" applyFont="1" applyFill="1" applyBorder="1" applyAlignment="1">
      <alignment horizontal="left" vertical="top" wrapText="1" indent="3"/>
    </xf>
    <xf numFmtId="0" fontId="9" fillId="0" borderId="19" xfId="0" applyFont="1" applyFill="1" applyBorder="1" applyAlignment="1">
      <alignment horizontal="left" vertical="top" wrapText="1" indent="2"/>
    </xf>
    <xf numFmtId="0" fontId="10" fillId="0" borderId="19" xfId="0" applyFont="1" applyFill="1" applyBorder="1" applyAlignment="1">
      <alignment horizontal="left" vertical="top" wrapText="1" indent="2"/>
    </xf>
    <xf numFmtId="180" fontId="10" fillId="0" borderId="18" xfId="0" applyNumberFormat="1" applyFont="1" applyFill="1" applyBorder="1" applyAlignment="1">
      <alignment horizontal="left" vertical="top" wrapText="1" indent="1"/>
    </xf>
    <xf numFmtId="180" fontId="8" fillId="0" borderId="18" xfId="0" applyNumberFormat="1" applyFont="1" applyFill="1" applyBorder="1" applyAlignment="1">
      <alignment horizontal="right" wrapText="1" indent="2"/>
    </xf>
    <xf numFmtId="0" fontId="8" fillId="0" borderId="0" xfId="0" applyFont="1" applyFill="1" applyBorder="1" applyAlignment="1">
      <alignment/>
    </xf>
    <xf numFmtId="180" fontId="8" fillId="0" borderId="0" xfId="0" applyNumberFormat="1" applyFont="1" applyFill="1" applyBorder="1" applyAlignment="1">
      <alignment/>
    </xf>
    <xf numFmtId="0" fontId="6" fillId="0" borderId="22" xfId="0" applyFont="1" applyBorder="1" applyAlignment="1">
      <alignment/>
    </xf>
    <xf numFmtId="0" fontId="6" fillId="33" borderId="23" xfId="0" applyFont="1" applyFill="1" applyBorder="1" applyAlignment="1">
      <alignment/>
    </xf>
    <xf numFmtId="0" fontId="6" fillId="0" borderId="24" xfId="0" applyFont="1" applyBorder="1" applyAlignment="1">
      <alignment/>
    </xf>
    <xf numFmtId="0" fontId="6" fillId="0" borderId="25" xfId="0" applyFont="1" applyBorder="1" applyAlignment="1">
      <alignment/>
    </xf>
    <xf numFmtId="0" fontId="5" fillId="0" borderId="26" xfId="0" applyFont="1" applyBorder="1" applyAlignment="1">
      <alignment horizontal="center" vertical="center"/>
    </xf>
    <xf numFmtId="0" fontId="5" fillId="0" borderId="12" xfId="0" applyFont="1" applyBorder="1" applyAlignment="1">
      <alignment horizontal="center" vertical="center"/>
    </xf>
    <xf numFmtId="0" fontId="6" fillId="0" borderId="27" xfId="0" applyFont="1" applyBorder="1" applyAlignment="1">
      <alignment/>
    </xf>
    <xf numFmtId="180" fontId="5" fillId="0" borderId="28" xfId="0" applyNumberFormat="1" applyFont="1" applyBorder="1" applyAlignment="1">
      <alignment horizontal="right" vertical="center" indent="2"/>
    </xf>
    <xf numFmtId="180" fontId="5" fillId="0" borderId="22" xfId="0" applyNumberFormat="1" applyFont="1" applyBorder="1" applyAlignment="1">
      <alignment horizontal="right" vertical="center" indent="2"/>
    </xf>
    <xf numFmtId="180" fontId="5" fillId="0" borderId="27" xfId="0" applyNumberFormat="1" applyFont="1" applyFill="1" applyBorder="1" applyAlignment="1">
      <alignment vertical="justify"/>
    </xf>
    <xf numFmtId="180" fontId="6" fillId="0" borderId="27" xfId="0" applyNumberFormat="1" applyFont="1" applyFill="1" applyBorder="1" applyAlignment="1">
      <alignment vertical="justify" wrapText="1"/>
    </xf>
    <xf numFmtId="180" fontId="6" fillId="0" borderId="28" xfId="0" applyNumberFormat="1" applyFont="1" applyFill="1" applyBorder="1" applyAlignment="1">
      <alignment horizontal="right" indent="2"/>
    </xf>
    <xf numFmtId="180" fontId="6" fillId="0" borderId="22" xfId="0" applyNumberFormat="1" applyFont="1" applyFill="1" applyBorder="1" applyAlignment="1">
      <alignment horizontal="right" indent="2"/>
    </xf>
    <xf numFmtId="180" fontId="6" fillId="0" borderId="27" xfId="0" applyNumberFormat="1" applyFont="1" applyFill="1" applyBorder="1" applyAlignment="1">
      <alignment vertical="justify"/>
    </xf>
    <xf numFmtId="180" fontId="6" fillId="0" borderId="28" xfId="0" applyNumberFormat="1" applyFont="1" applyBorder="1" applyAlignment="1">
      <alignment horizontal="right" indent="2"/>
    </xf>
    <xf numFmtId="0" fontId="6" fillId="33" borderId="24" xfId="0" applyFont="1" applyFill="1" applyBorder="1" applyAlignment="1">
      <alignment/>
    </xf>
    <xf numFmtId="180" fontId="6" fillId="33" borderId="29" xfId="0" applyNumberFormat="1" applyFont="1" applyFill="1" applyBorder="1" applyAlignment="1">
      <alignment horizontal="right" indent="2"/>
    </xf>
    <xf numFmtId="180" fontId="6" fillId="33" borderId="30" xfId="0" applyNumberFormat="1" applyFont="1" applyFill="1" applyBorder="1" applyAlignment="1">
      <alignment horizontal="right" indent="2"/>
    </xf>
    <xf numFmtId="0" fontId="5" fillId="33" borderId="27" xfId="0" applyFont="1" applyFill="1" applyBorder="1" applyAlignment="1">
      <alignment/>
    </xf>
    <xf numFmtId="180" fontId="5" fillId="33" borderId="28" xfId="0" applyNumberFormat="1" applyFont="1" applyFill="1" applyBorder="1" applyAlignment="1">
      <alignment horizontal="right" indent="2"/>
    </xf>
    <xf numFmtId="180" fontId="5" fillId="33" borderId="22" xfId="0" applyNumberFormat="1" applyFont="1" applyFill="1" applyBorder="1" applyAlignment="1">
      <alignment horizontal="right" indent="2"/>
    </xf>
    <xf numFmtId="0" fontId="6" fillId="33" borderId="25" xfId="0" applyFont="1" applyFill="1" applyBorder="1" applyAlignment="1">
      <alignment/>
    </xf>
    <xf numFmtId="180" fontId="6" fillId="33" borderId="31" xfId="0" applyNumberFormat="1" applyFont="1" applyFill="1" applyBorder="1" applyAlignment="1">
      <alignment horizontal="right" indent="2"/>
    </xf>
    <xf numFmtId="180" fontId="6" fillId="33" borderId="23" xfId="0" applyNumberFormat="1" applyFont="1" applyFill="1" applyBorder="1" applyAlignment="1">
      <alignment horizontal="right" indent="2"/>
    </xf>
    <xf numFmtId="0" fontId="6" fillId="0" borderId="27" xfId="0" applyFont="1" applyBorder="1" applyAlignment="1">
      <alignment horizontal="left" vertical="top" wrapText="1" indent="1"/>
    </xf>
    <xf numFmtId="0" fontId="5" fillId="0" borderId="27" xfId="0" applyFont="1" applyBorder="1" applyAlignment="1">
      <alignment/>
    </xf>
    <xf numFmtId="0" fontId="6" fillId="0" borderId="12" xfId="0" applyFont="1" applyBorder="1" applyAlignment="1">
      <alignment horizontal="right" indent="1"/>
    </xf>
    <xf numFmtId="0" fontId="6" fillId="0" borderId="26" xfId="0" applyFont="1" applyBorder="1" applyAlignment="1">
      <alignment/>
    </xf>
    <xf numFmtId="0" fontId="6" fillId="0" borderId="31" xfId="0" applyFont="1" applyBorder="1" applyAlignment="1">
      <alignment vertical="justify"/>
    </xf>
    <xf numFmtId="0" fontId="6" fillId="0" borderId="32" xfId="0" applyFont="1" applyBorder="1" applyAlignment="1">
      <alignment horizontal="right" indent="1"/>
    </xf>
    <xf numFmtId="0" fontId="6" fillId="0" borderId="33" xfId="0" applyFont="1" applyBorder="1" applyAlignment="1">
      <alignment vertical="center"/>
    </xf>
    <xf numFmtId="0" fontId="6" fillId="0" borderId="34" xfId="0" applyFont="1" applyBorder="1" applyAlignment="1">
      <alignment vertical="center"/>
    </xf>
    <xf numFmtId="180" fontId="5" fillId="0" borderId="32" xfId="0" applyNumberFormat="1" applyFont="1" applyFill="1" applyBorder="1" applyAlignment="1">
      <alignment horizontal="center" vertical="justify"/>
    </xf>
    <xf numFmtId="180" fontId="5" fillId="0" borderId="23" xfId="0" applyNumberFormat="1" applyFont="1" applyFill="1" applyBorder="1" applyAlignment="1">
      <alignment horizontal="center" vertical="justify"/>
    </xf>
    <xf numFmtId="49" fontId="6" fillId="0" borderId="24" xfId="57" applyNumberFormat="1" applyFont="1" applyFill="1" applyBorder="1" applyAlignment="1" applyProtection="1">
      <alignment horizontal="center" vertical="center"/>
      <protection locked="0"/>
    </xf>
    <xf numFmtId="180" fontId="6" fillId="0" borderId="35" xfId="0" applyNumberFormat="1" applyFont="1" applyBorder="1" applyAlignment="1">
      <alignment horizontal="right" indent="1"/>
    </xf>
    <xf numFmtId="180" fontId="6" fillId="0" borderId="22" xfId="0" applyNumberFormat="1" applyFont="1" applyBorder="1" applyAlignment="1">
      <alignment horizontal="right" indent="1"/>
    </xf>
    <xf numFmtId="49" fontId="6" fillId="0" borderId="27" xfId="57" applyNumberFormat="1" applyFont="1" applyFill="1" applyBorder="1" applyAlignment="1" applyProtection="1">
      <alignment horizontal="center" vertical="center"/>
      <protection locked="0"/>
    </xf>
    <xf numFmtId="0" fontId="6" fillId="0" borderId="27" xfId="58" applyFont="1" applyFill="1" applyBorder="1" applyAlignment="1">
      <alignment horizontal="center"/>
      <protection/>
    </xf>
    <xf numFmtId="180" fontId="6" fillId="0" borderId="35" xfId="0" applyNumberFormat="1" applyFont="1" applyFill="1" applyBorder="1" applyAlignment="1">
      <alignment horizontal="right" indent="1"/>
    </xf>
    <xf numFmtId="180" fontId="6" fillId="0" borderId="22" xfId="0" applyNumberFormat="1" applyFont="1" applyFill="1" applyBorder="1" applyAlignment="1">
      <alignment horizontal="right" indent="1"/>
    </xf>
    <xf numFmtId="0" fontId="6" fillId="0" borderId="25" xfId="58" applyFont="1" applyFill="1" applyBorder="1" applyAlignment="1">
      <alignment horizontal="center"/>
      <protection/>
    </xf>
    <xf numFmtId="180" fontId="6" fillId="0" borderId="36" xfId="0" applyNumberFormat="1" applyFont="1" applyBorder="1" applyAlignment="1">
      <alignment horizontal="right" indent="1"/>
    </xf>
    <xf numFmtId="180" fontId="6" fillId="0" borderId="23" xfId="0" applyNumberFormat="1" applyFont="1" applyBorder="1" applyAlignment="1">
      <alignment horizontal="right" indent="1"/>
    </xf>
    <xf numFmtId="0" fontId="6" fillId="0" borderId="0" xfId="58" applyFont="1" applyFill="1">
      <alignment/>
      <protection/>
    </xf>
    <xf numFmtId="180" fontId="6" fillId="0" borderId="0" xfId="58" applyNumberFormat="1" applyFont="1" applyFill="1" applyAlignment="1">
      <alignment/>
      <protection/>
    </xf>
    <xf numFmtId="180" fontId="6" fillId="0" borderId="0" xfId="0" applyNumberFormat="1" applyFont="1" applyAlignment="1">
      <alignment/>
    </xf>
    <xf numFmtId="0" fontId="5" fillId="0" borderId="0" xfId="0" applyFont="1" applyAlignment="1">
      <alignment/>
    </xf>
    <xf numFmtId="0" fontId="5" fillId="0" borderId="0" xfId="0" applyFont="1" applyFill="1" applyAlignment="1">
      <alignment/>
    </xf>
    <xf numFmtId="0" fontId="6" fillId="33" borderId="31" xfId="0" applyFont="1" applyFill="1" applyBorder="1" applyAlignment="1">
      <alignment horizontal="right" indent="2"/>
    </xf>
    <xf numFmtId="0" fontId="6" fillId="33" borderId="23" xfId="0" applyFont="1" applyFill="1" applyBorder="1" applyAlignment="1">
      <alignment horizontal="right" indent="2"/>
    </xf>
    <xf numFmtId="180" fontId="6" fillId="0" borderId="35" xfId="0" applyNumberFormat="1" applyFont="1" applyBorder="1" applyAlignment="1">
      <alignment horizontal="right" indent="2"/>
    </xf>
    <xf numFmtId="180" fontId="6" fillId="33" borderId="37" xfId="0" applyNumberFormat="1" applyFont="1" applyFill="1" applyBorder="1" applyAlignment="1">
      <alignment horizontal="right" indent="2"/>
    </xf>
    <xf numFmtId="180" fontId="5" fillId="33" borderId="35" xfId="0" applyNumberFormat="1" applyFont="1" applyFill="1" applyBorder="1" applyAlignment="1">
      <alignment horizontal="right" indent="2"/>
    </xf>
    <xf numFmtId="180" fontId="8" fillId="0" borderId="19" xfId="0" applyNumberFormat="1" applyFont="1" applyBorder="1" applyAlignment="1">
      <alignment horizontal="right" wrapText="1" indent="1"/>
    </xf>
    <xf numFmtId="180" fontId="7" fillId="33" borderId="16" xfId="0" applyNumberFormat="1" applyFont="1" applyFill="1" applyBorder="1" applyAlignment="1">
      <alignment horizontal="right" vertical="center" wrapText="1" indent="1"/>
    </xf>
    <xf numFmtId="180" fontId="8" fillId="0" borderId="18" xfId="0" applyNumberFormat="1" applyFont="1" applyBorder="1" applyAlignment="1">
      <alignment horizontal="right" wrapText="1" indent="1"/>
    </xf>
    <xf numFmtId="0" fontId="5" fillId="0" borderId="28" xfId="0" applyFont="1" applyFill="1" applyBorder="1" applyAlignment="1">
      <alignment horizontal="right" vertical="center" indent="2"/>
    </xf>
    <xf numFmtId="0" fontId="5" fillId="0" borderId="22" xfId="0" applyFont="1" applyFill="1" applyBorder="1" applyAlignment="1">
      <alignment horizontal="right" vertical="center" indent="2"/>
    </xf>
    <xf numFmtId="180" fontId="5" fillId="0" borderId="28" xfId="0" applyNumberFormat="1" applyFont="1" applyFill="1" applyBorder="1" applyAlignment="1">
      <alignment horizontal="right" indent="2"/>
    </xf>
    <xf numFmtId="180" fontId="5" fillId="0" borderId="22" xfId="0" applyNumberFormat="1" applyFont="1" applyFill="1" applyBorder="1" applyAlignment="1">
      <alignment horizontal="right" indent="2"/>
    </xf>
    <xf numFmtId="180" fontId="5" fillId="0" borderId="35" xfId="0" applyNumberFormat="1" applyFont="1" applyFill="1" applyBorder="1" applyAlignment="1">
      <alignment horizontal="right" indent="2"/>
    </xf>
    <xf numFmtId="180" fontId="6" fillId="0" borderId="35" xfId="0" applyNumberFormat="1" applyFont="1" applyFill="1" applyBorder="1" applyAlignment="1">
      <alignment horizontal="right" indent="2"/>
    </xf>
    <xf numFmtId="0" fontId="8" fillId="0" borderId="0" xfId="0" applyFont="1" applyFill="1" applyAlignment="1">
      <alignment/>
    </xf>
    <xf numFmtId="180" fontId="8" fillId="0" borderId="19" xfId="0" applyNumberFormat="1" applyFont="1" applyFill="1" applyBorder="1" applyAlignment="1">
      <alignment horizontal="right" wrapText="1" indent="1"/>
    </xf>
    <xf numFmtId="180" fontId="8" fillId="0" borderId="19" xfId="0" applyNumberFormat="1" applyFont="1" applyFill="1" applyBorder="1" applyAlignment="1" quotePrefix="1">
      <alignment horizontal="right" wrapText="1" indent="1"/>
    </xf>
    <xf numFmtId="180" fontId="6" fillId="0" borderId="22" xfId="0" applyNumberFormat="1" applyFont="1" applyBorder="1" applyAlignment="1">
      <alignment horizontal="right" indent="2"/>
    </xf>
    <xf numFmtId="180" fontId="0" fillId="0" borderId="0" xfId="0" applyNumberFormat="1" applyFill="1" applyAlignment="1">
      <alignment/>
    </xf>
    <xf numFmtId="180" fontId="6" fillId="0" borderId="38" xfId="0" applyNumberFormat="1" applyFont="1" applyFill="1" applyBorder="1" applyAlignment="1">
      <alignment horizontal="right" indent="1"/>
    </xf>
    <xf numFmtId="180" fontId="6" fillId="0" borderId="16" xfId="0" applyNumberFormat="1" applyFont="1" applyFill="1" applyBorder="1" applyAlignment="1">
      <alignment horizontal="right" indent="1"/>
    </xf>
    <xf numFmtId="180" fontId="6" fillId="0" borderId="39" xfId="0" applyNumberFormat="1" applyFont="1" applyFill="1" applyBorder="1" applyAlignment="1">
      <alignment horizontal="right" indent="1"/>
    </xf>
    <xf numFmtId="180" fontId="6" fillId="0" borderId="40" xfId="0" applyNumberFormat="1" applyFont="1" applyFill="1" applyBorder="1" applyAlignment="1">
      <alignment horizontal="right" indent="1"/>
    </xf>
    <xf numFmtId="180" fontId="6" fillId="0" borderId="18" xfId="0" applyNumberFormat="1" applyFont="1" applyFill="1" applyBorder="1" applyAlignment="1">
      <alignment horizontal="right" indent="1"/>
    </xf>
    <xf numFmtId="180" fontId="6" fillId="0" borderId="41" xfId="0" applyNumberFormat="1" applyFont="1" applyFill="1" applyBorder="1" applyAlignment="1">
      <alignment horizontal="right" indent="1"/>
    </xf>
    <xf numFmtId="180" fontId="6" fillId="0" borderId="18" xfId="0" applyNumberFormat="1" applyFont="1" applyFill="1" applyBorder="1" applyAlignment="1" quotePrefix="1">
      <alignment horizontal="right" indent="1"/>
    </xf>
    <xf numFmtId="0" fontId="6" fillId="0" borderId="42" xfId="0" applyFont="1" applyFill="1" applyBorder="1" applyAlignment="1" quotePrefix="1">
      <alignment horizontal="right" indent="1"/>
    </xf>
    <xf numFmtId="180" fontId="6" fillId="0" borderId="0" xfId="0" applyNumberFormat="1" applyFont="1" applyFill="1" applyBorder="1" applyAlignment="1">
      <alignment horizontal="right" indent="1"/>
    </xf>
    <xf numFmtId="180" fontId="6" fillId="0" borderId="19" xfId="0" applyNumberFormat="1" applyFont="1" applyFill="1" applyBorder="1" applyAlignment="1">
      <alignment horizontal="right" indent="1"/>
    </xf>
    <xf numFmtId="0" fontId="6" fillId="0" borderId="22" xfId="0" applyFont="1" applyFill="1" applyBorder="1" applyAlignment="1" quotePrefix="1">
      <alignment horizontal="right" indent="1"/>
    </xf>
    <xf numFmtId="0" fontId="6" fillId="0" borderId="39" xfId="0" applyFont="1" applyFill="1" applyBorder="1" applyAlignment="1" quotePrefix="1">
      <alignment horizontal="right" indent="1"/>
    </xf>
    <xf numFmtId="180" fontId="6" fillId="0" borderId="43" xfId="0" applyNumberFormat="1" applyFont="1" applyFill="1" applyBorder="1" applyAlignment="1">
      <alignment horizontal="right" indent="1"/>
    </xf>
    <xf numFmtId="180" fontId="6" fillId="0" borderId="21" xfId="0" applyNumberFormat="1" applyFont="1" applyFill="1" applyBorder="1" applyAlignment="1">
      <alignment horizontal="right" indent="1"/>
    </xf>
    <xf numFmtId="0" fontId="6" fillId="0" borderId="23" xfId="0" applyFont="1" applyFill="1" applyBorder="1" applyAlignment="1" quotePrefix="1">
      <alignment horizontal="right" indent="1"/>
    </xf>
    <xf numFmtId="180" fontId="6" fillId="0" borderId="44" xfId="0" applyNumberFormat="1" applyFont="1" applyFill="1" applyBorder="1" applyAlignment="1">
      <alignment horizontal="right" indent="1"/>
    </xf>
    <xf numFmtId="180" fontId="6" fillId="0" borderId="14" xfId="0" applyNumberFormat="1" applyFont="1" applyFill="1" applyBorder="1" applyAlignment="1">
      <alignment horizontal="right" indent="1"/>
    </xf>
    <xf numFmtId="0" fontId="6" fillId="0" borderId="45" xfId="0" applyFont="1" applyFill="1" applyBorder="1" applyAlignment="1" quotePrefix="1">
      <alignment horizontal="right" indent="1"/>
    </xf>
    <xf numFmtId="0" fontId="6" fillId="0" borderId="46" xfId="0" applyFont="1" applyFill="1" applyBorder="1" applyAlignment="1">
      <alignment horizontal="right" vertical="center" indent="1"/>
    </xf>
    <xf numFmtId="0" fontId="6" fillId="0" borderId="47" xfId="0" applyFont="1" applyFill="1" applyBorder="1" applyAlignment="1">
      <alignment horizontal="right" vertical="center" indent="1"/>
    </xf>
    <xf numFmtId="0" fontId="6" fillId="0" borderId="48" xfId="0" applyFont="1" applyFill="1" applyBorder="1" applyAlignment="1">
      <alignment horizontal="right" vertical="center" indent="1"/>
    </xf>
    <xf numFmtId="180" fontId="6" fillId="0" borderId="49" xfId="0" applyNumberFormat="1" applyFont="1" applyFill="1" applyBorder="1" applyAlignment="1">
      <alignment horizontal="right" vertical="center" indent="1"/>
    </xf>
    <xf numFmtId="180" fontId="6" fillId="0" borderId="16" xfId="0" applyNumberFormat="1" applyFont="1" applyFill="1" applyBorder="1" applyAlignment="1">
      <alignment horizontal="right" vertical="center" indent="1"/>
    </xf>
    <xf numFmtId="0" fontId="6" fillId="0" borderId="39" xfId="0" applyFont="1" applyFill="1" applyBorder="1" applyAlignment="1" quotePrefix="1">
      <alignment horizontal="right" vertical="center" indent="1"/>
    </xf>
    <xf numFmtId="180" fontId="6" fillId="0" borderId="36" xfId="0" applyNumberFormat="1" applyFont="1" applyFill="1" applyBorder="1" applyAlignment="1">
      <alignment horizontal="right" indent="1"/>
    </xf>
    <xf numFmtId="180" fontId="6" fillId="0" borderId="23" xfId="0" applyNumberFormat="1" applyFont="1" applyFill="1" applyBorder="1" applyAlignment="1">
      <alignment horizontal="right" indent="1"/>
    </xf>
    <xf numFmtId="0" fontId="6" fillId="0" borderId="0" xfId="0" applyFont="1" applyFill="1" applyAlignment="1">
      <alignment/>
    </xf>
    <xf numFmtId="0" fontId="6" fillId="0" borderId="32" xfId="0" applyFont="1" applyFill="1" applyBorder="1" applyAlignment="1">
      <alignment horizontal="right" indent="1"/>
    </xf>
    <xf numFmtId="0" fontId="6" fillId="0" borderId="50" xfId="0" applyFont="1" applyFill="1" applyBorder="1" applyAlignment="1">
      <alignment horizontal="right" indent="1"/>
    </xf>
    <xf numFmtId="0" fontId="6" fillId="0" borderId="12" xfId="0" applyFont="1" applyFill="1" applyBorder="1" applyAlignment="1">
      <alignment horizontal="right" indent="1"/>
    </xf>
    <xf numFmtId="180" fontId="6" fillId="0" borderId="36" xfId="0" applyNumberFormat="1" applyFont="1" applyFill="1" applyBorder="1" applyAlignment="1">
      <alignment horizontal="right" vertical="center" indent="1"/>
    </xf>
    <xf numFmtId="180" fontId="6" fillId="0" borderId="21" xfId="0" applyNumberFormat="1" applyFont="1" applyFill="1" applyBorder="1" applyAlignment="1">
      <alignment horizontal="right" vertical="center" indent="1"/>
    </xf>
    <xf numFmtId="180" fontId="8" fillId="0" borderId="0" xfId="0" applyNumberFormat="1" applyFont="1" applyFill="1" applyAlignment="1">
      <alignment/>
    </xf>
    <xf numFmtId="180" fontId="6" fillId="0" borderId="23" xfId="0" applyNumberFormat="1" applyFont="1" applyFill="1" applyBorder="1" applyAlignment="1">
      <alignment horizontal="right" vertical="center" indent="1"/>
    </xf>
    <xf numFmtId="180" fontId="6" fillId="0" borderId="47" xfId="0" applyNumberFormat="1" applyFont="1" applyFill="1" applyBorder="1" applyAlignment="1">
      <alignment horizontal="right" vertical="center" indent="1"/>
    </xf>
    <xf numFmtId="0" fontId="5" fillId="0" borderId="51" xfId="0" applyFont="1" applyBorder="1" applyAlignment="1" quotePrefix="1">
      <alignment vertical="center"/>
    </xf>
    <xf numFmtId="0" fontId="5" fillId="0" borderId="52" xfId="0" applyFont="1" applyBorder="1" applyAlignment="1">
      <alignment vertical="center"/>
    </xf>
    <xf numFmtId="0" fontId="5" fillId="0" borderId="48" xfId="0" applyFont="1" applyBorder="1" applyAlignment="1">
      <alignment vertical="center"/>
    </xf>
    <xf numFmtId="0" fontId="5" fillId="0" borderId="51" xfId="0" applyFont="1" applyFill="1" applyBorder="1" applyAlignment="1" quotePrefix="1">
      <alignment vertical="center"/>
    </xf>
    <xf numFmtId="0" fontId="5" fillId="0" borderId="52" xfId="0" applyFont="1" applyFill="1" applyBorder="1" applyAlignment="1">
      <alignment vertical="center"/>
    </xf>
    <xf numFmtId="0" fontId="5" fillId="0" borderId="48" xfId="0" applyFont="1" applyFill="1" applyBorder="1" applyAlignment="1">
      <alignment vertical="center"/>
    </xf>
    <xf numFmtId="0" fontId="13" fillId="0" borderId="0" xfId="0" applyFont="1" applyFill="1" applyAlignment="1">
      <alignment horizontal="left"/>
    </xf>
    <xf numFmtId="0" fontId="5" fillId="0" borderId="24" xfId="58" applyFont="1" applyFill="1" applyBorder="1" applyAlignment="1">
      <alignment horizontal="center" vertical="center"/>
      <protection/>
    </xf>
    <xf numFmtId="0" fontId="6" fillId="0" borderId="25" xfId="0" applyFont="1" applyBorder="1" applyAlignment="1">
      <alignment/>
    </xf>
    <xf numFmtId="0" fontId="5" fillId="0" borderId="11" xfId="0" applyFont="1" applyBorder="1" applyAlignment="1">
      <alignment horizontal="center" vertical="center"/>
    </xf>
    <xf numFmtId="0" fontId="6" fillId="0" borderId="11" xfId="0" applyFont="1" applyBorder="1" applyAlignment="1">
      <alignment/>
    </xf>
    <xf numFmtId="0" fontId="6" fillId="0" borderId="12" xfId="0" applyFont="1" applyBorder="1" applyAlignment="1">
      <alignment/>
    </xf>
    <xf numFmtId="0" fontId="13" fillId="0" borderId="0" xfId="0" applyFont="1" applyAlignment="1">
      <alignment horizontal="left" vertical="justify" wrapText="1"/>
    </xf>
    <xf numFmtId="0" fontId="13" fillId="0" borderId="0" xfId="0" applyFont="1" applyAlignment="1">
      <alignment horizontal="left" vertical="justify"/>
    </xf>
    <xf numFmtId="0" fontId="14" fillId="0" borderId="0" xfId="0" applyFont="1" applyAlignment="1">
      <alignment horizontal="left"/>
    </xf>
    <xf numFmtId="0" fontId="13" fillId="0" borderId="0" xfId="0" applyFont="1" applyAlignment="1">
      <alignment/>
    </xf>
    <xf numFmtId="0" fontId="5" fillId="0" borderId="10" xfId="0" applyFont="1" applyBorder="1" applyAlignment="1">
      <alignment horizontal="center" vertical="justify"/>
    </xf>
    <xf numFmtId="0" fontId="13" fillId="0" borderId="0" xfId="0" applyFont="1" applyFill="1" applyBorder="1" applyAlignment="1">
      <alignment wrapText="1"/>
    </xf>
    <xf numFmtId="0" fontId="14" fillId="0" borderId="0" xfId="0" applyFont="1" applyFill="1" applyAlignment="1">
      <alignment/>
    </xf>
    <xf numFmtId="0" fontId="15" fillId="0" borderId="0" xfId="0" applyFont="1" applyAlignment="1">
      <alignment/>
    </xf>
    <xf numFmtId="0" fontId="13" fillId="0" borderId="0" xfId="0" applyFont="1" applyFill="1" applyBorder="1" applyAlignment="1">
      <alignment horizontal="left" wrapText="1"/>
    </xf>
    <xf numFmtId="0" fontId="14" fillId="0" borderId="0" xfId="0" applyFont="1" applyFill="1" applyAlignment="1">
      <alignment horizontal="left"/>
    </xf>
    <xf numFmtId="0" fontId="12" fillId="0" borderId="0" xfId="0" applyFont="1" applyFill="1" applyAlignment="1">
      <alignment horizontal="justify" vertical="top"/>
    </xf>
    <xf numFmtId="0" fontId="12" fillId="0" borderId="0" xfId="0" applyFont="1" applyFill="1" applyAlignment="1">
      <alignment vertical="top"/>
    </xf>
    <xf numFmtId="0" fontId="12" fillId="0" borderId="0" xfId="0" applyFont="1" applyAlignment="1">
      <alignment horizontal="justify" vertical="top"/>
    </xf>
    <xf numFmtId="0" fontId="12" fillId="0" borderId="0" xfId="0" applyFont="1" applyAlignment="1">
      <alignment vertical="top"/>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1" xfId="57"/>
    <cellStyle name="Normal_grafic 1" xfId="58"/>
    <cellStyle name="Normal_Sheet1"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G29"/>
  <sheetViews>
    <sheetView showGridLines="0" zoomScalePageLayoutView="0" workbookViewId="0" topLeftCell="A1">
      <selection activeCell="A21" sqref="A21"/>
    </sheetView>
  </sheetViews>
  <sheetFormatPr defaultColWidth="9.140625" defaultRowHeight="12.75"/>
  <cols>
    <col min="1" max="1" width="24.8515625" style="1" customWidth="1"/>
    <col min="2" max="2" width="9.140625" style="1" customWidth="1"/>
    <col min="3" max="7" width="9.8515625" style="1" customWidth="1"/>
    <col min="8" max="16384" width="9.140625" style="1" customWidth="1"/>
  </cols>
  <sheetData>
    <row r="3" spans="1:7" ht="15">
      <c r="A3" s="171" t="s">
        <v>10</v>
      </c>
      <c r="B3" s="171"/>
      <c r="C3" s="171"/>
      <c r="D3" s="171"/>
      <c r="E3" s="171"/>
      <c r="F3" s="171"/>
      <c r="G3" s="171"/>
    </row>
    <row r="4" spans="1:7" ht="7.5" customHeight="1" thickBot="1">
      <c r="A4" s="2"/>
      <c r="B4" s="2"/>
      <c r="C4" s="2"/>
      <c r="D4" s="2"/>
      <c r="E4" s="2"/>
      <c r="F4" s="2"/>
      <c r="G4" s="2"/>
    </row>
    <row r="5" spans="1:7" ht="13.5" thickBot="1">
      <c r="A5" s="3"/>
      <c r="B5" s="4"/>
      <c r="C5" s="5" t="s">
        <v>0</v>
      </c>
      <c r="D5" s="5" t="s">
        <v>1</v>
      </c>
      <c r="E5" s="5" t="s">
        <v>2</v>
      </c>
      <c r="F5" s="5" t="s">
        <v>3</v>
      </c>
      <c r="G5" s="6" t="s">
        <v>4</v>
      </c>
    </row>
    <row r="6" spans="1:7" ht="12.75">
      <c r="A6" s="165" t="s">
        <v>6</v>
      </c>
      <c r="B6" s="166"/>
      <c r="C6" s="166"/>
      <c r="D6" s="166"/>
      <c r="E6" s="166"/>
      <c r="F6" s="166"/>
      <c r="G6" s="167"/>
    </row>
    <row r="7" spans="1:7" ht="12.75">
      <c r="A7" s="7" t="s">
        <v>8</v>
      </c>
      <c r="B7" s="8">
        <v>2015</v>
      </c>
      <c r="C7" s="130">
        <v>104.4</v>
      </c>
      <c r="D7" s="131">
        <v>103.5</v>
      </c>
      <c r="E7" s="130">
        <v>103.8</v>
      </c>
      <c r="F7" s="131">
        <v>104</v>
      </c>
      <c r="G7" s="132">
        <v>104</v>
      </c>
    </row>
    <row r="8" spans="1:7" ht="12.75">
      <c r="A8" s="9"/>
      <c r="B8" s="10">
        <v>2016</v>
      </c>
      <c r="C8" s="133">
        <v>104.3</v>
      </c>
      <c r="D8" s="134">
        <v>106</v>
      </c>
      <c r="E8" s="133">
        <v>104.3</v>
      </c>
      <c r="F8" s="134">
        <v>104.8</v>
      </c>
      <c r="G8" s="135">
        <v>104.8</v>
      </c>
    </row>
    <row r="9" spans="1:7" ht="12.75">
      <c r="A9" s="11"/>
      <c r="B9" s="12">
        <v>2017</v>
      </c>
      <c r="C9" s="133">
        <v>105.7</v>
      </c>
      <c r="D9" s="136">
        <v>106.1</v>
      </c>
      <c r="E9" s="136">
        <v>108.8</v>
      </c>
      <c r="F9" s="136" t="s">
        <v>7</v>
      </c>
      <c r="G9" s="137" t="s">
        <v>7</v>
      </c>
    </row>
    <row r="10" spans="1:7" ht="12.75">
      <c r="A10" s="13" t="s">
        <v>9</v>
      </c>
      <c r="B10" s="14">
        <v>2015</v>
      </c>
      <c r="C10" s="138">
        <v>104.02425845091257</v>
      </c>
      <c r="D10" s="139">
        <v>103.7059119337772</v>
      </c>
      <c r="E10" s="138">
        <v>103.9</v>
      </c>
      <c r="F10" s="139">
        <v>104.21768227420816</v>
      </c>
      <c r="G10" s="140" t="s">
        <v>7</v>
      </c>
    </row>
    <row r="11" spans="1:7" ht="12.75">
      <c r="A11" s="9"/>
      <c r="B11" s="10">
        <v>2016</v>
      </c>
      <c r="C11" s="130">
        <v>104.1</v>
      </c>
      <c r="D11" s="131">
        <v>105.8</v>
      </c>
      <c r="E11" s="130">
        <v>104.3</v>
      </c>
      <c r="F11" s="131">
        <v>105.04886636797617</v>
      </c>
      <c r="G11" s="141" t="s">
        <v>7</v>
      </c>
    </row>
    <row r="12" spans="1:7" ht="13.5" thickBot="1">
      <c r="A12" s="15"/>
      <c r="B12" s="16">
        <v>2017</v>
      </c>
      <c r="C12" s="142">
        <v>105.8</v>
      </c>
      <c r="D12" s="143">
        <v>106.1</v>
      </c>
      <c r="E12" s="142">
        <v>108.6</v>
      </c>
      <c r="F12" s="143" t="s">
        <v>7</v>
      </c>
      <c r="G12" s="144" t="s">
        <v>7</v>
      </c>
    </row>
    <row r="13" spans="1:7" ht="12.75">
      <c r="A13" s="168" t="s">
        <v>5</v>
      </c>
      <c r="B13" s="169"/>
      <c r="C13" s="169"/>
      <c r="D13" s="169"/>
      <c r="E13" s="169"/>
      <c r="F13" s="169"/>
      <c r="G13" s="170"/>
    </row>
    <row r="14" spans="1:7" ht="12.75">
      <c r="A14" s="7" t="s">
        <v>9</v>
      </c>
      <c r="B14" s="8">
        <v>2015</v>
      </c>
      <c r="C14" s="145">
        <v>101.32464156757584</v>
      </c>
      <c r="D14" s="146">
        <v>100</v>
      </c>
      <c r="E14" s="145">
        <v>101.8</v>
      </c>
      <c r="F14" s="146">
        <v>100.99905964152394</v>
      </c>
      <c r="G14" s="147" t="s">
        <v>7</v>
      </c>
    </row>
    <row r="15" spans="1:7" ht="12.75">
      <c r="A15" s="9"/>
      <c r="B15" s="10">
        <v>2016</v>
      </c>
      <c r="C15" s="130">
        <v>101.15563881772731</v>
      </c>
      <c r="D15" s="131">
        <v>101.6</v>
      </c>
      <c r="E15" s="130">
        <v>100.3</v>
      </c>
      <c r="F15" s="131">
        <v>101.7</v>
      </c>
      <c r="G15" s="141" t="s">
        <v>7</v>
      </c>
    </row>
    <row r="16" spans="1:7" ht="13.5" thickBot="1">
      <c r="A16" s="15"/>
      <c r="B16" s="16">
        <v>2017</v>
      </c>
      <c r="C16" s="142">
        <v>102</v>
      </c>
      <c r="D16" s="143">
        <v>102</v>
      </c>
      <c r="E16" s="142">
        <v>102.6</v>
      </c>
      <c r="F16" s="143" t="s">
        <v>7</v>
      </c>
      <c r="G16" s="144" t="s">
        <v>7</v>
      </c>
    </row>
    <row r="22" spans="3:4" ht="12.75">
      <c r="C22" s="17"/>
      <c r="D22" s="17"/>
    </row>
    <row r="23" spans="3:4" ht="12.75">
      <c r="C23" s="17"/>
      <c r="D23" s="17"/>
    </row>
    <row r="24" spans="3:4" ht="12.75">
      <c r="C24" s="17"/>
      <c r="D24" s="17"/>
    </row>
    <row r="25" spans="3:4" ht="12.75">
      <c r="C25" s="17"/>
      <c r="D25" s="17"/>
    </row>
    <row r="26" ht="12.75">
      <c r="D26" s="17"/>
    </row>
    <row r="27" ht="12.75">
      <c r="D27" s="17"/>
    </row>
    <row r="28" ht="12.75">
      <c r="D28" s="17"/>
    </row>
    <row r="29" ht="12.75">
      <c r="D29" s="17"/>
    </row>
  </sheetData>
  <sheetProtection/>
  <mergeCells count="3">
    <mergeCell ref="A6:G6"/>
    <mergeCell ref="A13:G13"/>
    <mergeCell ref="A3:G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O120"/>
  <sheetViews>
    <sheetView showGridLines="0" zoomScalePageLayoutView="0" workbookViewId="0" topLeftCell="A1">
      <selection activeCell="B19" sqref="B19"/>
    </sheetView>
  </sheetViews>
  <sheetFormatPr defaultColWidth="9.140625" defaultRowHeight="12.75"/>
  <cols>
    <col min="1" max="1" width="21.00390625" style="1" customWidth="1"/>
    <col min="2" max="7" width="12.8515625" style="1" customWidth="1"/>
    <col min="8" max="16384" width="9.140625" style="1" customWidth="1"/>
  </cols>
  <sheetData>
    <row r="2" spans="1:7" ht="30.75" customHeight="1">
      <c r="A2" s="177" t="s">
        <v>135</v>
      </c>
      <c r="B2" s="178"/>
      <c r="C2" s="179"/>
      <c r="D2" s="179"/>
      <c r="E2" s="179"/>
      <c r="F2" s="179"/>
      <c r="G2" s="179"/>
    </row>
    <row r="3" ht="7.5" customHeight="1" thickBot="1"/>
    <row r="4" spans="1:15" ht="13.5" thickBot="1">
      <c r="A4" s="172" t="s">
        <v>11</v>
      </c>
      <c r="B4" s="174" t="s">
        <v>73</v>
      </c>
      <c r="C4" s="175"/>
      <c r="D4" s="175"/>
      <c r="E4" s="175"/>
      <c r="F4" s="175"/>
      <c r="G4" s="176"/>
      <c r="J4"/>
      <c r="K4"/>
      <c r="L4"/>
      <c r="M4"/>
      <c r="N4"/>
      <c r="O4"/>
    </row>
    <row r="5" spans="1:15" ht="26.25" customHeight="1" thickBot="1">
      <c r="A5" s="173"/>
      <c r="B5" s="94" t="s">
        <v>74</v>
      </c>
      <c r="C5" s="94" t="s">
        <v>75</v>
      </c>
      <c r="D5" s="94" t="s">
        <v>76</v>
      </c>
      <c r="E5" s="94" t="s">
        <v>77</v>
      </c>
      <c r="F5" s="94" t="s">
        <v>79</v>
      </c>
      <c r="G5" s="95" t="s">
        <v>78</v>
      </c>
      <c r="J5"/>
      <c r="K5"/>
      <c r="L5"/>
      <c r="M5"/>
      <c r="N5"/>
      <c r="O5"/>
    </row>
    <row r="6" spans="1:15" ht="12.75">
      <c r="A6" s="96" t="s">
        <v>12</v>
      </c>
      <c r="B6" s="97">
        <v>123.09401534990761</v>
      </c>
      <c r="C6" s="97">
        <v>96.77843394035234</v>
      </c>
      <c r="D6" s="97">
        <v>95.63549160671462</v>
      </c>
      <c r="E6" s="97">
        <v>97.62940216966554</v>
      </c>
      <c r="F6" s="97">
        <v>104.12686143552456</v>
      </c>
      <c r="G6" s="98">
        <v>99.3684955160971</v>
      </c>
      <c r="H6" s="36"/>
      <c r="I6" s="36"/>
      <c r="J6" s="129"/>
      <c r="K6" s="129"/>
      <c r="L6" s="129"/>
      <c r="M6" s="129"/>
      <c r="N6" s="129"/>
      <c r="O6" s="129"/>
    </row>
    <row r="7" spans="1:15" ht="12.75">
      <c r="A7" s="99" t="s">
        <v>13</v>
      </c>
      <c r="B7" s="97">
        <v>119.58416941581925</v>
      </c>
      <c r="C7" s="97">
        <v>98.8065528403054</v>
      </c>
      <c r="D7" s="97">
        <v>97.09352517985612</v>
      </c>
      <c r="E7" s="97">
        <v>98.6650733264255</v>
      </c>
      <c r="F7" s="97">
        <v>100.95291005930021</v>
      </c>
      <c r="G7" s="98">
        <v>100.29941811197108</v>
      </c>
      <c r="H7" s="36"/>
      <c r="I7" s="36"/>
      <c r="J7" s="129"/>
      <c r="K7" s="129"/>
      <c r="L7" s="129"/>
      <c r="M7" s="129"/>
      <c r="N7" s="129"/>
      <c r="O7" s="129"/>
    </row>
    <row r="8" spans="1:15" ht="12.75">
      <c r="A8" s="99" t="s">
        <v>14</v>
      </c>
      <c r="B8" s="97">
        <v>80.95319071750049</v>
      </c>
      <c r="C8" s="97">
        <v>101.44745620320722</v>
      </c>
      <c r="D8" s="97">
        <v>102.6378896882494</v>
      </c>
      <c r="E8" s="97">
        <v>100.61036024111876</v>
      </c>
      <c r="F8" s="97">
        <v>97.60021256295363</v>
      </c>
      <c r="G8" s="98">
        <v>99.64359665260868</v>
      </c>
      <c r="H8" s="36"/>
      <c r="I8" s="36"/>
      <c r="J8" s="129"/>
      <c r="K8" s="129"/>
      <c r="L8" s="129"/>
      <c r="M8" s="129"/>
      <c r="N8" s="129"/>
      <c r="O8" s="129"/>
    </row>
    <row r="9" spans="1:15" ht="12.75">
      <c r="A9" s="99" t="s">
        <v>15</v>
      </c>
      <c r="B9" s="97">
        <v>76.36862451677267</v>
      </c>
      <c r="C9" s="97">
        <v>102.967557016135</v>
      </c>
      <c r="D9" s="97">
        <v>104.63309352517985</v>
      </c>
      <c r="E9" s="97">
        <v>103.09516426279019</v>
      </c>
      <c r="F9" s="97">
        <v>97.3200159422215</v>
      </c>
      <c r="G9" s="98">
        <v>100.68848971932316</v>
      </c>
      <c r="H9" s="36"/>
      <c r="I9" s="36"/>
      <c r="J9" s="129"/>
      <c r="K9" s="129"/>
      <c r="L9" s="129"/>
      <c r="M9" s="129"/>
      <c r="N9" s="129"/>
      <c r="O9" s="129"/>
    </row>
    <row r="10" spans="1:15" ht="12.75">
      <c r="A10" s="99" t="s">
        <v>16</v>
      </c>
      <c r="B10" s="97">
        <v>122.90809327846365</v>
      </c>
      <c r="C10" s="97">
        <v>107.40925601047664</v>
      </c>
      <c r="D10" s="97">
        <v>109.08393285371703</v>
      </c>
      <c r="E10" s="97">
        <v>97.76453355720773</v>
      </c>
      <c r="F10" s="97">
        <v>103.34424328796241</v>
      </c>
      <c r="G10" s="98">
        <v>103.0568157534701</v>
      </c>
      <c r="H10" s="36"/>
      <c r="I10" s="36"/>
      <c r="J10" s="129"/>
      <c r="K10" s="129"/>
      <c r="L10" s="129"/>
      <c r="M10" s="129"/>
      <c r="N10" s="129"/>
      <c r="O10" s="129"/>
    </row>
    <row r="11" spans="1:15" ht="12.75">
      <c r="A11" s="99" t="s">
        <v>17</v>
      </c>
      <c r="B11" s="97">
        <v>124.2140824632407</v>
      </c>
      <c r="C11" s="97">
        <v>109.35039905117243</v>
      </c>
      <c r="D11" s="97">
        <v>110.60911270983213</v>
      </c>
      <c r="E11" s="97">
        <v>98.54204325717065</v>
      </c>
      <c r="F11" s="97">
        <v>101.67272551600863</v>
      </c>
      <c r="G11" s="98">
        <v>104.0786199747988</v>
      </c>
      <c r="H11" s="36"/>
      <c r="I11" s="36"/>
      <c r="J11" s="129"/>
      <c r="K11" s="129"/>
      <c r="L11" s="129"/>
      <c r="M11" s="129"/>
      <c r="N11" s="129"/>
      <c r="O11" s="129"/>
    </row>
    <row r="12" spans="1:15" ht="12.75">
      <c r="A12" s="99" t="s">
        <v>18</v>
      </c>
      <c r="B12" s="97">
        <v>131.85049144645106</v>
      </c>
      <c r="C12" s="97">
        <v>108.7534283808159</v>
      </c>
      <c r="D12" s="97">
        <v>110.61870503597122</v>
      </c>
      <c r="E12" s="97">
        <v>98.99382580656547</v>
      </c>
      <c r="F12" s="97">
        <v>103.4408628123528</v>
      </c>
      <c r="G12" s="98">
        <v>106.20279375029169</v>
      </c>
      <c r="H12" s="36"/>
      <c r="I12" s="36"/>
      <c r="J12" s="129"/>
      <c r="K12" s="129"/>
      <c r="L12" s="129"/>
      <c r="M12" s="129"/>
      <c r="N12" s="129"/>
      <c r="O12" s="129"/>
    </row>
    <row r="13" spans="1:15" ht="12.75">
      <c r="A13" s="99" t="s">
        <v>19</v>
      </c>
      <c r="B13" s="97">
        <v>128.02321758550715</v>
      </c>
      <c r="C13" s="97">
        <v>108.64075510859628</v>
      </c>
      <c r="D13" s="97">
        <v>113.93764988009592</v>
      </c>
      <c r="E13" s="97">
        <v>100.81104043605085</v>
      </c>
      <c r="F13" s="97">
        <v>103.68724259954827</v>
      </c>
      <c r="G13" s="98">
        <v>107.15434893140403</v>
      </c>
      <c r="H13" s="36"/>
      <c r="I13" s="36"/>
      <c r="J13" s="129"/>
      <c r="K13" s="129"/>
      <c r="L13" s="129"/>
      <c r="M13" s="129"/>
      <c r="N13" s="129"/>
      <c r="O13" s="129"/>
    </row>
    <row r="14" spans="1:15" ht="12.75">
      <c r="A14" s="99" t="s">
        <v>20</v>
      </c>
      <c r="B14" s="97">
        <v>124.79452210091941</v>
      </c>
      <c r="C14" s="97">
        <v>111.97351189740803</v>
      </c>
      <c r="D14" s="97">
        <v>117.68824940047962</v>
      </c>
      <c r="E14" s="97">
        <v>103.80510826898205</v>
      </c>
      <c r="F14" s="97">
        <v>101.51330330076449</v>
      </c>
      <c r="G14" s="98">
        <v>107.7693964723192</v>
      </c>
      <c r="H14" s="36"/>
      <c r="I14" s="36"/>
      <c r="J14" s="129"/>
      <c r="K14" s="129"/>
      <c r="L14" s="129"/>
      <c r="M14" s="129"/>
      <c r="N14" s="129"/>
      <c r="O14" s="129"/>
    </row>
    <row r="15" spans="1:15" ht="12.75">
      <c r="A15" s="99" t="s">
        <v>21</v>
      </c>
      <c r="B15" s="97">
        <v>124.72650183087895</v>
      </c>
      <c r="C15" s="97">
        <v>114.39895233624078</v>
      </c>
      <c r="D15" s="97">
        <v>121.06474820143885</v>
      </c>
      <c r="E15" s="97">
        <v>105.12818573506686</v>
      </c>
      <c r="F15" s="97">
        <v>110.41196149711952</v>
      </c>
      <c r="G15" s="98">
        <v>110.20944530277093</v>
      </c>
      <c r="H15" s="36"/>
      <c r="I15" s="36"/>
      <c r="J15" s="129"/>
      <c r="K15" s="129"/>
      <c r="L15" s="129"/>
      <c r="M15" s="129"/>
      <c r="N15" s="129"/>
      <c r="O15" s="129"/>
    </row>
    <row r="16" spans="1:15" ht="12.75">
      <c r="A16" s="99" t="s">
        <v>22</v>
      </c>
      <c r="B16" s="97">
        <v>113.8840707864277</v>
      </c>
      <c r="C16" s="97">
        <v>115.83800746213339</v>
      </c>
      <c r="D16" s="97">
        <v>122.47482014388488</v>
      </c>
      <c r="E16" s="97">
        <v>107.14910588905613</v>
      </c>
      <c r="F16" s="97">
        <v>112.08347926907327</v>
      </c>
      <c r="G16" s="98">
        <v>111.12956035399624</v>
      </c>
      <c r="H16" s="36"/>
      <c r="I16" s="36"/>
      <c r="J16" s="129"/>
      <c r="K16" s="129"/>
      <c r="L16" s="129"/>
      <c r="M16" s="129"/>
      <c r="N16" s="129"/>
      <c r="O16" s="129"/>
    </row>
    <row r="17" spans="1:15" ht="12.75">
      <c r="A17" s="99" t="s">
        <v>23</v>
      </c>
      <c r="B17" s="97">
        <v>116.51418789465929</v>
      </c>
      <c r="C17" s="97">
        <v>117.03590225099454</v>
      </c>
      <c r="D17" s="97">
        <v>124.32613908872901</v>
      </c>
      <c r="E17" s="97">
        <v>108.32293376293012</v>
      </c>
      <c r="F17" s="97">
        <v>110.32983490138766</v>
      </c>
      <c r="G17" s="98">
        <v>112.85090746531148</v>
      </c>
      <c r="H17" s="36"/>
      <c r="I17" s="36"/>
      <c r="J17" s="129"/>
      <c r="K17" s="129"/>
      <c r="L17" s="129"/>
      <c r="M17" s="129"/>
      <c r="N17" s="129"/>
      <c r="O17" s="129"/>
    </row>
    <row r="18" spans="1:15" ht="12.75">
      <c r="A18" s="99" t="s">
        <v>24</v>
      </c>
      <c r="B18" s="97">
        <v>126.79431804010927</v>
      </c>
      <c r="C18" s="97">
        <v>117.31066689728449</v>
      </c>
      <c r="D18" s="97">
        <v>125.66906474820144</v>
      </c>
      <c r="E18" s="97">
        <v>109.59558906948426</v>
      </c>
      <c r="F18" s="97">
        <v>112.96754791724537</v>
      </c>
      <c r="G18" s="98">
        <v>114.15419909953506</v>
      </c>
      <c r="H18" s="36"/>
      <c r="I18" s="36"/>
      <c r="J18" s="129"/>
      <c r="K18" s="129"/>
      <c r="L18" s="129"/>
      <c r="M18" s="129"/>
      <c r="N18" s="129"/>
      <c r="O18" s="129"/>
    </row>
    <row r="19" spans="1:15" ht="12.75">
      <c r="A19" s="99" t="s">
        <v>25</v>
      </c>
      <c r="B19" s="97">
        <v>126.02795633098663</v>
      </c>
      <c r="C19" s="97">
        <v>119.50680734352994</v>
      </c>
      <c r="D19" s="97">
        <v>128.64268585131893</v>
      </c>
      <c r="E19" s="97">
        <v>111.66693138300421</v>
      </c>
      <c r="F19" s="97">
        <v>115.44100774163937</v>
      </c>
      <c r="G19" s="98">
        <v>115.80775343078137</v>
      </c>
      <c r="H19" s="36"/>
      <c r="I19" s="36"/>
      <c r="J19" s="129"/>
      <c r="K19" s="129"/>
      <c r="L19" s="129"/>
      <c r="M19" s="129"/>
      <c r="N19" s="129"/>
      <c r="O19" s="129"/>
    </row>
    <row r="20" spans="1:15" ht="12.75">
      <c r="A20" s="99" t="s">
        <v>26</v>
      </c>
      <c r="B20" s="97">
        <v>124.5632531827818</v>
      </c>
      <c r="C20" s="97">
        <v>121.88875985273407</v>
      </c>
      <c r="D20" s="97">
        <v>129.4484412470024</v>
      </c>
      <c r="E20" s="97">
        <v>113.72718082142741</v>
      </c>
      <c r="F20" s="97">
        <v>118.58597326054661</v>
      </c>
      <c r="G20" s="98">
        <v>117.52173176165437</v>
      </c>
      <c r="H20" s="36"/>
      <c r="I20" s="36"/>
      <c r="J20" s="129"/>
      <c r="K20" s="129"/>
      <c r="L20" s="129"/>
      <c r="M20" s="129"/>
      <c r="N20" s="129"/>
      <c r="O20" s="129"/>
    </row>
    <row r="21" spans="1:15" ht="12.75">
      <c r="A21" s="99" t="s">
        <v>27</v>
      </c>
      <c r="B21" s="97">
        <v>127.90985046877303</v>
      </c>
      <c r="C21" s="97">
        <v>123.14397963974204</v>
      </c>
      <c r="D21" s="97">
        <v>131.64508393285374</v>
      </c>
      <c r="E21" s="97">
        <v>113.38330169342822</v>
      </c>
      <c r="F21" s="97">
        <v>115.55212019468833</v>
      </c>
      <c r="G21" s="98">
        <v>118.70663165677205</v>
      </c>
      <c r="H21" s="36"/>
      <c r="I21" s="36"/>
      <c r="J21" s="129"/>
      <c r="K21" s="129"/>
      <c r="L21" s="129"/>
      <c r="M21" s="129"/>
      <c r="N21" s="129"/>
      <c r="O21" s="129"/>
    </row>
    <row r="22" spans="1:15" ht="12.75">
      <c r="A22" s="99" t="s">
        <v>28</v>
      </c>
      <c r="B22" s="97">
        <v>127.32034146175559</v>
      </c>
      <c r="C22" s="97">
        <v>125.10686664525214</v>
      </c>
      <c r="D22" s="97">
        <v>134.9832134292566</v>
      </c>
      <c r="E22" s="97">
        <v>117.0873135325513</v>
      </c>
      <c r="F22" s="97">
        <v>120.99663039408685</v>
      </c>
      <c r="G22" s="98">
        <v>121.71014656504302</v>
      </c>
      <c r="H22" s="36"/>
      <c r="I22" s="36"/>
      <c r="J22" s="129"/>
      <c r="K22" s="129"/>
      <c r="L22" s="129"/>
      <c r="M22" s="129"/>
      <c r="N22" s="129"/>
      <c r="O22" s="129"/>
    </row>
    <row r="23" spans="1:15" ht="12.75">
      <c r="A23" s="99" t="s">
        <v>29</v>
      </c>
      <c r="B23" s="97">
        <v>130.39485766758494</v>
      </c>
      <c r="C23" s="97">
        <v>126.90173210446987</v>
      </c>
      <c r="D23" s="97">
        <v>140.27817745803358</v>
      </c>
      <c r="E23" s="97">
        <v>120.14491328649115</v>
      </c>
      <c r="F23" s="97">
        <v>125.18991775262984</v>
      </c>
      <c r="G23" s="98">
        <v>124.29020222389795</v>
      </c>
      <c r="H23" s="36"/>
      <c r="I23" s="36"/>
      <c r="J23" s="129"/>
      <c r="K23" s="129"/>
      <c r="L23" s="129"/>
      <c r="M23" s="129"/>
      <c r="N23" s="129"/>
      <c r="O23" s="129"/>
    </row>
    <row r="24" spans="1:15" ht="12.75">
      <c r="A24" s="99" t="s">
        <v>30</v>
      </c>
      <c r="B24" s="97">
        <v>172.48580076862905</v>
      </c>
      <c r="C24" s="97">
        <v>130.17914061920882</v>
      </c>
      <c r="D24" s="97">
        <v>141.97601918465227</v>
      </c>
      <c r="E24" s="97">
        <v>119.66993654371225</v>
      </c>
      <c r="F24" s="97">
        <v>127.18027995507188</v>
      </c>
      <c r="G24" s="98">
        <v>128.09298418414093</v>
      </c>
      <c r="H24" s="36"/>
      <c r="I24" s="36"/>
      <c r="J24" s="129"/>
      <c r="K24" s="129"/>
      <c r="L24" s="129"/>
      <c r="M24" s="129"/>
      <c r="N24" s="129"/>
      <c r="O24" s="129"/>
    </row>
    <row r="25" spans="1:15" ht="12.75">
      <c r="A25" s="99" t="s">
        <v>31</v>
      </c>
      <c r="B25" s="97">
        <v>164.28255620174815</v>
      </c>
      <c r="C25" s="97">
        <v>132.3199327913815</v>
      </c>
      <c r="D25" s="97">
        <v>141.70743405275778</v>
      </c>
      <c r="E25" s="97">
        <v>121.94397593854549</v>
      </c>
      <c r="F25" s="97">
        <v>125.78412782763075</v>
      </c>
      <c r="G25" s="98">
        <v>129.60407542683663</v>
      </c>
      <c r="H25" s="36"/>
      <c r="I25" s="36"/>
      <c r="J25" s="129"/>
      <c r="K25" s="129"/>
      <c r="L25" s="129"/>
      <c r="M25" s="129"/>
      <c r="N25" s="129"/>
      <c r="O25" s="129"/>
    </row>
    <row r="26" spans="1:15" ht="12.75">
      <c r="A26" s="99" t="s">
        <v>32</v>
      </c>
      <c r="B26" s="97">
        <v>127.27499461506196</v>
      </c>
      <c r="C26" s="97">
        <v>131.27226903214645</v>
      </c>
      <c r="D26" s="97">
        <v>136.74820143884892</v>
      </c>
      <c r="E26" s="97">
        <v>125.78412760840135</v>
      </c>
      <c r="F26" s="97">
        <v>133.3349436587398</v>
      </c>
      <c r="G26" s="98">
        <v>128.96986905677156</v>
      </c>
      <c r="H26" s="36"/>
      <c r="I26" s="36"/>
      <c r="J26" s="129"/>
      <c r="K26" s="129"/>
      <c r="L26" s="129"/>
      <c r="M26" s="129"/>
      <c r="N26" s="129"/>
      <c r="O26" s="129"/>
    </row>
    <row r="27" spans="1:15" ht="12.75">
      <c r="A27" s="99" t="s">
        <v>33</v>
      </c>
      <c r="B27" s="97">
        <v>126.5857225453185</v>
      </c>
      <c r="C27" s="97">
        <v>130.18309406735688</v>
      </c>
      <c r="D27" s="97">
        <v>151.29976019184653</v>
      </c>
      <c r="E27" s="97">
        <v>128.49885667753264</v>
      </c>
      <c r="F27" s="97">
        <v>136.30116305752483</v>
      </c>
      <c r="G27" s="98">
        <v>130.4568889500225</v>
      </c>
      <c r="H27" s="36"/>
      <c r="I27" s="36"/>
      <c r="J27" s="129"/>
      <c r="K27" s="129"/>
      <c r="L27" s="129"/>
      <c r="M27" s="129"/>
      <c r="N27" s="129"/>
      <c r="O27" s="129"/>
    </row>
    <row r="28" spans="1:15" ht="12.75">
      <c r="A28" s="99" t="s">
        <v>34</v>
      </c>
      <c r="B28" s="97">
        <v>123.82409958167536</v>
      </c>
      <c r="C28" s="97">
        <v>131.5687776432507</v>
      </c>
      <c r="D28" s="97">
        <v>157.68824940047963</v>
      </c>
      <c r="E28" s="97">
        <v>131.11879208674628</v>
      </c>
      <c r="F28" s="97">
        <v>139.11762219350473</v>
      </c>
      <c r="G28" s="98">
        <v>132.0844069237061</v>
      </c>
      <c r="H28" s="36"/>
      <c r="I28" s="36"/>
      <c r="J28" s="129"/>
      <c r="K28" s="129"/>
      <c r="L28" s="129"/>
      <c r="M28" s="129"/>
      <c r="N28" s="129"/>
      <c r="O28" s="129"/>
    </row>
    <row r="29" spans="1:15" ht="12.75">
      <c r="A29" s="99" t="s">
        <v>35</v>
      </c>
      <c r="B29" s="97">
        <v>118.06051536691268</v>
      </c>
      <c r="C29" s="97">
        <v>135.7001309579699</v>
      </c>
      <c r="D29" s="97">
        <v>162.8968824940048</v>
      </c>
      <c r="E29" s="97">
        <v>135.4510640336215</v>
      </c>
      <c r="F29" s="97">
        <v>139.91956424594497</v>
      </c>
      <c r="G29" s="98">
        <v>134.9007548087433</v>
      </c>
      <c r="H29" s="36"/>
      <c r="I29" s="36"/>
      <c r="J29" s="129"/>
      <c r="K29" s="129"/>
      <c r="L29" s="129"/>
      <c r="M29" s="129"/>
      <c r="N29" s="129"/>
      <c r="O29" s="129"/>
    </row>
    <row r="30" spans="1:15" ht="12.75">
      <c r="A30" s="99" t="s">
        <v>36</v>
      </c>
      <c r="B30" s="97">
        <v>123.88758516704645</v>
      </c>
      <c r="C30" s="97">
        <v>138.20859380791183</v>
      </c>
      <c r="D30" s="97">
        <v>169.3717026378897</v>
      </c>
      <c r="E30" s="97">
        <v>137.33382747049677</v>
      </c>
      <c r="F30" s="97">
        <v>151.83758257949972</v>
      </c>
      <c r="G30" s="98">
        <v>138.56205618449465</v>
      </c>
      <c r="H30" s="36"/>
      <c r="I30" s="36"/>
      <c r="J30" s="129"/>
      <c r="K30" s="129"/>
      <c r="L30" s="129"/>
      <c r="M30" s="129"/>
      <c r="N30" s="129"/>
      <c r="O30" s="129"/>
    </row>
    <row r="31" spans="1:15" ht="12.75">
      <c r="A31" s="99" t="s">
        <v>37</v>
      </c>
      <c r="B31" s="97">
        <v>129.07526442879978</v>
      </c>
      <c r="C31" s="97">
        <v>140.27822391341948</v>
      </c>
      <c r="D31" s="97">
        <v>178.11031175059952</v>
      </c>
      <c r="E31" s="97">
        <v>139.83880035598042</v>
      </c>
      <c r="F31" s="97">
        <v>149.37378470754476</v>
      </c>
      <c r="G31" s="98">
        <v>140.7726903171769</v>
      </c>
      <c r="H31" s="36"/>
      <c r="I31" s="36"/>
      <c r="J31" s="129"/>
      <c r="K31" s="129"/>
      <c r="L31" s="129"/>
      <c r="M31" s="129"/>
      <c r="N31" s="129"/>
      <c r="O31" s="129"/>
    </row>
    <row r="32" spans="1:15" ht="12.75">
      <c r="A32" s="99" t="s">
        <v>38</v>
      </c>
      <c r="B32" s="97">
        <v>129.45617794102645</v>
      </c>
      <c r="C32" s="97">
        <v>141.44646784117023</v>
      </c>
      <c r="D32" s="97">
        <v>189.25659472422063</v>
      </c>
      <c r="E32" s="97">
        <v>142.48898906091247</v>
      </c>
      <c r="F32" s="97">
        <v>144.2722738197321</v>
      </c>
      <c r="G32" s="98">
        <v>143.18522903397746</v>
      </c>
      <c r="H32" s="36"/>
      <c r="I32" s="36"/>
      <c r="J32" s="129"/>
      <c r="K32" s="129"/>
      <c r="L32" s="129"/>
      <c r="M32" s="129"/>
      <c r="N32" s="129"/>
      <c r="O32" s="129"/>
    </row>
    <row r="33" spans="1:15" ht="12.75">
      <c r="A33" s="99" t="s">
        <v>39</v>
      </c>
      <c r="B33" s="97">
        <v>126.00528290763981</v>
      </c>
      <c r="C33" s="97">
        <v>143.98062810407453</v>
      </c>
      <c r="D33" s="97">
        <v>202.89688249400479</v>
      </c>
      <c r="E33" s="97">
        <v>143.33708978421836</v>
      </c>
      <c r="F33" s="97">
        <v>151.7071462215727</v>
      </c>
      <c r="G33" s="98">
        <v>145.80704111533862</v>
      </c>
      <c r="H33" s="36"/>
      <c r="I33" s="36"/>
      <c r="J33" s="129"/>
      <c r="K33" s="129"/>
      <c r="L33" s="129"/>
      <c r="M33" s="129"/>
      <c r="N33" s="129"/>
      <c r="O33" s="129"/>
    </row>
    <row r="34" spans="1:15" ht="12.75">
      <c r="A34" s="99" t="s">
        <v>40</v>
      </c>
      <c r="B34" s="97">
        <v>118.55933068054281</v>
      </c>
      <c r="C34" s="97">
        <v>138.76998344493586</v>
      </c>
      <c r="D34" s="97">
        <v>210.56115107913666</v>
      </c>
      <c r="E34" s="97">
        <v>153.70489422691486</v>
      </c>
      <c r="F34" s="97">
        <v>150.03562844961894</v>
      </c>
      <c r="G34" s="98">
        <v>147.99606015872357</v>
      </c>
      <c r="H34" s="36"/>
      <c r="I34" s="36"/>
      <c r="J34" s="129"/>
      <c r="K34" s="129"/>
      <c r="L34" s="129"/>
      <c r="M34" s="129"/>
      <c r="N34" s="129"/>
      <c r="O34" s="129"/>
    </row>
    <row r="35" spans="1:15" ht="12.75">
      <c r="A35" s="99" t="s">
        <v>41</v>
      </c>
      <c r="B35" s="97">
        <v>111.34918205625277</v>
      </c>
      <c r="C35" s="97">
        <v>138.41219638753677</v>
      </c>
      <c r="D35" s="97">
        <v>228.1630695443645</v>
      </c>
      <c r="E35" s="97">
        <v>157.44823535047183</v>
      </c>
      <c r="F35" s="97">
        <v>154.5187743813331</v>
      </c>
      <c r="G35" s="98">
        <v>150.08682879621148</v>
      </c>
      <c r="H35" s="36"/>
      <c r="I35" s="36"/>
      <c r="J35" s="129"/>
      <c r="K35" s="129"/>
      <c r="L35" s="129"/>
      <c r="M35" s="129"/>
      <c r="N35" s="129"/>
      <c r="O35" s="129"/>
    </row>
    <row r="36" spans="1:15" ht="12.75">
      <c r="A36" s="99" t="s">
        <v>42</v>
      </c>
      <c r="B36" s="97">
        <v>57.44085070684398</v>
      </c>
      <c r="C36" s="97">
        <v>140.86531096340588</v>
      </c>
      <c r="D36" s="97">
        <v>248.58513189448442</v>
      </c>
      <c r="E36" s="97">
        <v>166.4617005881745</v>
      </c>
      <c r="F36" s="97">
        <v>163.2193625526878</v>
      </c>
      <c r="G36" s="98">
        <v>152.0901545724511</v>
      </c>
      <c r="H36" s="36"/>
      <c r="I36" s="36"/>
      <c r="J36" s="129"/>
      <c r="K36" s="129"/>
      <c r="L36" s="129"/>
      <c r="M36" s="129"/>
      <c r="N36" s="129"/>
      <c r="O36" s="129"/>
    </row>
    <row r="37" spans="1:15" ht="12.75">
      <c r="A37" s="99" t="s">
        <v>43</v>
      </c>
      <c r="B37" s="97">
        <v>82.68544026119784</v>
      </c>
      <c r="C37" s="97">
        <v>143.85609448741076</v>
      </c>
      <c r="D37" s="97">
        <v>259.99040767386094</v>
      </c>
      <c r="E37" s="97">
        <v>168.244628149179</v>
      </c>
      <c r="F37" s="97">
        <v>158.77486443072982</v>
      </c>
      <c r="G37" s="98">
        <v>157.09011772854888</v>
      </c>
      <c r="H37" s="36"/>
      <c r="I37" s="36"/>
      <c r="J37" s="129"/>
      <c r="K37" s="129"/>
      <c r="L37" s="129"/>
      <c r="M37" s="129"/>
      <c r="N37" s="129"/>
      <c r="O37" s="129"/>
    </row>
    <row r="38" spans="1:15" ht="12.75">
      <c r="A38" s="99" t="s">
        <v>44</v>
      </c>
      <c r="B38" s="97">
        <v>118.07411942092078</v>
      </c>
      <c r="C38" s="97">
        <v>153.09530280941908</v>
      </c>
      <c r="D38" s="97">
        <v>299.62589928057554</v>
      </c>
      <c r="E38" s="97">
        <v>162.29884709732235</v>
      </c>
      <c r="F38" s="97">
        <v>164.16140291549414</v>
      </c>
      <c r="G38" s="98">
        <v>162.25072029828823</v>
      </c>
      <c r="H38" s="36"/>
      <c r="I38" s="36"/>
      <c r="J38" s="129"/>
      <c r="K38" s="129"/>
      <c r="L38" s="129"/>
      <c r="M38" s="129"/>
      <c r="N38" s="129"/>
      <c r="O38" s="129"/>
    </row>
    <row r="39" spans="1:15" ht="12.75">
      <c r="A39" s="99" t="s">
        <v>45</v>
      </c>
      <c r="B39" s="97">
        <v>119.67032842453717</v>
      </c>
      <c r="C39" s="97">
        <v>152.15833559832967</v>
      </c>
      <c r="D39" s="97">
        <v>327.4724220623501</v>
      </c>
      <c r="E39" s="97">
        <v>168.96364814408636</v>
      </c>
      <c r="F39" s="97">
        <v>167.94405729537792</v>
      </c>
      <c r="G39" s="98">
        <v>165.59860287922817</v>
      </c>
      <c r="H39" s="36"/>
      <c r="I39" s="36"/>
      <c r="J39" s="129"/>
      <c r="K39" s="129"/>
      <c r="L39" s="129"/>
      <c r="M39" s="129"/>
      <c r="N39" s="129"/>
      <c r="O39" s="129"/>
    </row>
    <row r="40" spans="1:15" ht="12.75">
      <c r="A40" s="99" t="s">
        <v>46</v>
      </c>
      <c r="B40" s="97">
        <v>115.48934915938285</v>
      </c>
      <c r="C40" s="97">
        <v>151.3992735539028</v>
      </c>
      <c r="D40" s="97">
        <v>334.4556354916067</v>
      </c>
      <c r="E40" s="97">
        <v>170.90893505877963</v>
      </c>
      <c r="F40" s="97">
        <v>178.93452819478492</v>
      </c>
      <c r="G40" s="98">
        <v>166.86259435109295</v>
      </c>
      <c r="H40" s="36"/>
      <c r="I40" s="36"/>
      <c r="J40" s="129"/>
      <c r="K40" s="129"/>
      <c r="L40" s="129"/>
      <c r="M40" s="129"/>
      <c r="N40" s="129"/>
      <c r="O40" s="129"/>
    </row>
    <row r="41" spans="1:15" ht="12.75">
      <c r="A41" s="99" t="s">
        <v>47</v>
      </c>
      <c r="B41" s="97">
        <v>116.31466176920723</v>
      </c>
      <c r="C41" s="97">
        <v>140.56287218007955</v>
      </c>
      <c r="D41" s="97">
        <v>319.5779376498801</v>
      </c>
      <c r="E41" s="97">
        <v>170.57816569225844</v>
      </c>
      <c r="F41" s="97">
        <v>153.93905723499074</v>
      </c>
      <c r="G41" s="98">
        <v>164.01922760443406</v>
      </c>
      <c r="H41" s="36"/>
      <c r="I41" s="36"/>
      <c r="J41" s="129"/>
      <c r="K41" s="129"/>
      <c r="L41" s="129"/>
      <c r="M41" s="129"/>
      <c r="N41" s="129"/>
      <c r="O41" s="129"/>
    </row>
    <row r="42" spans="1:15" ht="12.75">
      <c r="A42" s="99" t="s">
        <v>48</v>
      </c>
      <c r="B42" s="97">
        <v>112.69598340305411</v>
      </c>
      <c r="C42" s="97">
        <v>143.75725828370932</v>
      </c>
      <c r="D42" s="97">
        <v>299.12709832134294</v>
      </c>
      <c r="E42" s="97">
        <v>155.20848302411946</v>
      </c>
      <c r="F42" s="97">
        <v>151.00665466974237</v>
      </c>
      <c r="G42" s="98">
        <v>153.49857414098443</v>
      </c>
      <c r="H42" s="36"/>
      <c r="I42" s="36"/>
      <c r="J42" s="129"/>
      <c r="K42" s="129"/>
      <c r="L42" s="129"/>
      <c r="M42" s="129"/>
      <c r="N42" s="129"/>
      <c r="O42" s="129"/>
    </row>
    <row r="43" spans="1:15" ht="12.75">
      <c r="A43" s="99" t="s">
        <v>49</v>
      </c>
      <c r="B43" s="97">
        <v>109.73936899862827</v>
      </c>
      <c r="C43" s="97">
        <v>145.4256134021892</v>
      </c>
      <c r="D43" s="97">
        <v>280.3645083932854</v>
      </c>
      <c r="E43" s="97">
        <v>154.28273217513632</v>
      </c>
      <c r="F43" s="97">
        <v>157.59610623316703</v>
      </c>
      <c r="G43" s="98">
        <v>152.4065208794394</v>
      </c>
      <c r="H43" s="36"/>
      <c r="I43" s="36"/>
      <c r="J43" s="129"/>
      <c r="K43" s="129"/>
      <c r="L43" s="129"/>
      <c r="M43" s="129"/>
      <c r="N43" s="129"/>
      <c r="O43" s="129"/>
    </row>
    <row r="44" spans="1:15" ht="12.75">
      <c r="A44" s="99" t="s">
        <v>50</v>
      </c>
      <c r="B44" s="97">
        <v>102.63351812173363</v>
      </c>
      <c r="C44" s="97">
        <v>148.15942279657037</v>
      </c>
      <c r="D44" s="97">
        <v>277.7074340527578</v>
      </c>
      <c r="E44" s="97">
        <v>160.85576489155454</v>
      </c>
      <c r="F44" s="97">
        <v>127.26723752702324</v>
      </c>
      <c r="G44" s="98">
        <v>153.25098311812403</v>
      </c>
      <c r="H44" s="36"/>
      <c r="I44" s="36"/>
      <c r="J44" s="129"/>
      <c r="K44" s="129"/>
      <c r="L44" s="129"/>
      <c r="M44" s="129"/>
      <c r="N44" s="129"/>
      <c r="O44" s="129"/>
    </row>
    <row r="45" spans="1:15" ht="12.75">
      <c r="A45" s="99" t="s">
        <v>51</v>
      </c>
      <c r="B45" s="97">
        <v>103.00989694929088</v>
      </c>
      <c r="C45" s="97">
        <v>148.900694324331</v>
      </c>
      <c r="D45" s="97">
        <v>265.46762589928056</v>
      </c>
      <c r="E45" s="97">
        <v>158.42541680217624</v>
      </c>
      <c r="F45" s="97">
        <v>137.9726808294786</v>
      </c>
      <c r="G45" s="98">
        <v>153.39049869449775</v>
      </c>
      <c r="H45" s="36"/>
      <c r="I45" s="36"/>
      <c r="J45" s="129"/>
      <c r="K45" s="129"/>
      <c r="L45" s="129"/>
      <c r="M45" s="129"/>
      <c r="N45" s="129"/>
      <c r="O45" s="129"/>
    </row>
    <row r="46" spans="1:15" ht="12.75">
      <c r="A46" s="100" t="s">
        <v>52</v>
      </c>
      <c r="B46" s="97">
        <v>113.43967168882993</v>
      </c>
      <c r="C46" s="97">
        <v>150.64218823354994</v>
      </c>
      <c r="D46" s="97">
        <v>272.99760191846525</v>
      </c>
      <c r="E46" s="97">
        <v>156.36214203418118</v>
      </c>
      <c r="F46" s="97">
        <v>144.04038696119514</v>
      </c>
      <c r="G46" s="98">
        <v>151.5738486894624</v>
      </c>
      <c r="H46" s="36"/>
      <c r="I46" s="36"/>
      <c r="J46" s="129"/>
      <c r="K46" s="129"/>
      <c r="L46" s="129"/>
      <c r="M46" s="129"/>
      <c r="N46" s="129"/>
      <c r="O46" s="129"/>
    </row>
    <row r="47" spans="1:15" ht="12.75">
      <c r="A47" s="100" t="s">
        <v>53</v>
      </c>
      <c r="B47" s="97">
        <v>114.25138024464626</v>
      </c>
      <c r="C47" s="97">
        <v>152.54577351683923</v>
      </c>
      <c r="D47" s="97">
        <v>279.22302158273385</v>
      </c>
      <c r="E47" s="97">
        <v>146.14862939964857</v>
      </c>
      <c r="F47" s="97">
        <v>146.90515585937024</v>
      </c>
      <c r="G47" s="98">
        <v>152.24784647391576</v>
      </c>
      <c r="H47" s="36"/>
      <c r="I47" s="36"/>
      <c r="J47" s="129"/>
      <c r="K47" s="129"/>
      <c r="L47" s="129"/>
      <c r="M47" s="129"/>
      <c r="N47" s="129"/>
      <c r="O47" s="129"/>
    </row>
    <row r="48" spans="1:15" ht="12.75">
      <c r="A48" s="100" t="s">
        <v>54</v>
      </c>
      <c r="B48" s="97">
        <v>126.15946218639822</v>
      </c>
      <c r="C48" s="97">
        <v>152.48647179461838</v>
      </c>
      <c r="D48" s="97">
        <v>260.93045563549157</v>
      </c>
      <c r="E48" s="97">
        <v>147.3446430237161</v>
      </c>
      <c r="F48" s="97">
        <v>145.982439401442</v>
      </c>
      <c r="G48" s="98">
        <v>151.03150644891105</v>
      </c>
      <c r="H48" s="36"/>
      <c r="I48" s="36"/>
      <c r="J48" s="129"/>
      <c r="K48" s="129"/>
      <c r="L48" s="129"/>
      <c r="M48" s="129"/>
      <c r="N48" s="129"/>
      <c r="O48" s="129"/>
    </row>
    <row r="49" spans="1:15" ht="12.75">
      <c r="A49" s="100" t="s">
        <v>55</v>
      </c>
      <c r="B49" s="97">
        <v>116.83161582151482</v>
      </c>
      <c r="C49" s="97">
        <v>154.71819327419632</v>
      </c>
      <c r="D49" s="97">
        <v>261.1318944844125</v>
      </c>
      <c r="E49" s="97">
        <v>147.4918757295456</v>
      </c>
      <c r="F49" s="97">
        <v>157.46566987524002</v>
      </c>
      <c r="G49" s="98">
        <v>152.82654136464902</v>
      </c>
      <c r="H49" s="36"/>
      <c r="I49" s="36"/>
      <c r="J49" s="129"/>
      <c r="K49" s="129"/>
      <c r="L49" s="129"/>
      <c r="M49" s="129"/>
      <c r="N49" s="129"/>
      <c r="O49" s="129"/>
    </row>
    <row r="50" spans="1:15" ht="12.75">
      <c r="A50" s="100" t="s">
        <v>56</v>
      </c>
      <c r="B50" s="97">
        <v>115.33970456529379</v>
      </c>
      <c r="C50" s="97">
        <v>155.04435274641102</v>
      </c>
      <c r="D50" s="97">
        <v>244.03836930455634</v>
      </c>
      <c r="E50" s="97">
        <v>153.73918129539572</v>
      </c>
      <c r="F50" s="97">
        <v>154.25307068925952</v>
      </c>
      <c r="G50" s="98">
        <v>152.85110396612328</v>
      </c>
      <c r="H50" s="36"/>
      <c r="I50" s="36"/>
      <c r="J50" s="129"/>
      <c r="K50" s="129"/>
      <c r="L50" s="129"/>
      <c r="M50" s="129"/>
      <c r="N50" s="129"/>
      <c r="O50" s="129"/>
    </row>
    <row r="51" spans="1:15" ht="12.75">
      <c r="A51" s="100" t="s">
        <v>57</v>
      </c>
      <c r="B51" s="97">
        <v>124.3682617419991</v>
      </c>
      <c r="C51" s="97">
        <v>150.7034666798448</v>
      </c>
      <c r="D51" s="97">
        <v>210.11031175059952</v>
      </c>
      <c r="E51" s="97">
        <v>153.6796831471495</v>
      </c>
      <c r="F51" s="97">
        <v>156.5719392746289</v>
      </c>
      <c r="G51" s="98">
        <v>152.58238910599502</v>
      </c>
      <c r="H51" s="36"/>
      <c r="I51" s="36"/>
      <c r="J51" s="129"/>
      <c r="K51" s="129"/>
      <c r="L51" s="129"/>
      <c r="M51" s="129"/>
      <c r="N51" s="129"/>
      <c r="O51" s="129"/>
    </row>
    <row r="52" spans="1:15" ht="12.75">
      <c r="A52" s="100" t="s">
        <v>58</v>
      </c>
      <c r="B52" s="97">
        <v>165.20763187429856</v>
      </c>
      <c r="C52" s="97">
        <v>153.26925452793358</v>
      </c>
      <c r="D52" s="97">
        <v>219.78896882494007</v>
      </c>
      <c r="E52" s="97">
        <v>148.72621019485644</v>
      </c>
      <c r="F52" s="97">
        <v>160.91015591975747</v>
      </c>
      <c r="G52" s="98">
        <v>154.785654458235</v>
      </c>
      <c r="H52" s="36"/>
      <c r="I52" s="36"/>
      <c r="J52" s="129"/>
      <c r="K52" s="129"/>
      <c r="L52" s="129"/>
      <c r="M52" s="129"/>
      <c r="N52" s="129"/>
      <c r="O52" s="129"/>
    </row>
    <row r="53" spans="1:15" ht="12.75">
      <c r="A53" s="100" t="s">
        <v>59</v>
      </c>
      <c r="B53" s="97">
        <v>134.6529265721185</v>
      </c>
      <c r="C53" s="97">
        <v>154.27343035753998</v>
      </c>
      <c r="D53" s="97">
        <v>207.30935251798562</v>
      </c>
      <c r="E53" s="97">
        <v>149.81734572710016</v>
      </c>
      <c r="F53" s="97">
        <v>163.2435174337854</v>
      </c>
      <c r="G53" s="98">
        <v>153.65135352215427</v>
      </c>
      <c r="H53" s="36"/>
      <c r="I53" s="36"/>
      <c r="J53" s="129"/>
      <c r="K53" s="129"/>
      <c r="L53" s="129"/>
      <c r="M53" s="129"/>
      <c r="N53" s="129"/>
      <c r="O53" s="129"/>
    </row>
    <row r="54" spans="1:15" ht="12.75">
      <c r="A54" s="100" t="s">
        <v>60</v>
      </c>
      <c r="B54" s="97">
        <v>92.16746590483964</v>
      </c>
      <c r="C54" s="97">
        <v>130.98564404141234</v>
      </c>
      <c r="D54" s="97">
        <v>199.86570743405275</v>
      </c>
      <c r="E54" s="97">
        <v>169.2772739763671</v>
      </c>
      <c r="F54" s="97">
        <v>152.21439872462227</v>
      </c>
      <c r="G54" s="98">
        <v>153.40081498711692</v>
      </c>
      <c r="H54" s="36"/>
      <c r="I54" s="36"/>
      <c r="J54" s="129"/>
      <c r="K54" s="129"/>
      <c r="L54" s="129"/>
      <c r="M54" s="129"/>
      <c r="N54" s="129"/>
      <c r="O54" s="129"/>
    </row>
    <row r="55" spans="1:15" ht="12.75">
      <c r="A55" s="100" t="s">
        <v>61</v>
      </c>
      <c r="B55" s="101">
        <v>103.8714870364702</v>
      </c>
      <c r="C55" s="101">
        <v>136.18047490795877</v>
      </c>
      <c r="D55" s="101">
        <v>206.15827338129495</v>
      </c>
      <c r="E55" s="101">
        <v>171.61383684901844</v>
      </c>
      <c r="F55" s="101">
        <v>161.49953501853884</v>
      </c>
      <c r="G55" s="102">
        <v>155.71952456628588</v>
      </c>
      <c r="H55" s="36"/>
      <c r="I55" s="36"/>
      <c r="J55" s="129"/>
      <c r="K55" s="129"/>
      <c r="L55" s="129"/>
      <c r="M55" s="129"/>
      <c r="N55" s="129"/>
      <c r="O55" s="129"/>
    </row>
    <row r="56" spans="1:15" ht="12.75">
      <c r="A56" s="100" t="s">
        <v>62</v>
      </c>
      <c r="B56" s="101">
        <v>97.89023795757802</v>
      </c>
      <c r="C56" s="101">
        <v>136.65093523757753</v>
      </c>
      <c r="D56" s="101">
        <v>228.53717026378897</v>
      </c>
      <c r="E56" s="101">
        <v>171.85182944200318</v>
      </c>
      <c r="F56" s="101">
        <v>166.0599765697653</v>
      </c>
      <c r="G56" s="102">
        <v>153.99572119482318</v>
      </c>
      <c r="H56" s="36"/>
      <c r="I56" s="36"/>
      <c r="J56" s="129"/>
      <c r="K56" s="129"/>
      <c r="L56" s="129"/>
      <c r="M56" s="129"/>
      <c r="N56" s="129"/>
      <c r="O56" s="129"/>
    </row>
    <row r="57" spans="1:15" ht="12.75">
      <c r="A57" s="100" t="s">
        <v>63</v>
      </c>
      <c r="B57" s="101">
        <v>102.47933884297522</v>
      </c>
      <c r="C57" s="101">
        <v>147.7284969484322</v>
      </c>
      <c r="D57" s="101">
        <v>196.38369304556355</v>
      </c>
      <c r="E57" s="101">
        <v>169.17037899816214</v>
      </c>
      <c r="F57" s="101">
        <v>159.03090617036435</v>
      </c>
      <c r="G57" s="102">
        <v>154.89815117298704</v>
      </c>
      <c r="H57" s="36"/>
      <c r="I57" s="36"/>
      <c r="J57" s="129"/>
      <c r="K57" s="129"/>
      <c r="L57" s="129"/>
      <c r="M57" s="129"/>
      <c r="N57" s="129"/>
      <c r="O57" s="129"/>
    </row>
    <row r="58" spans="1:15" ht="12.75">
      <c r="A58" s="100" t="s">
        <v>64</v>
      </c>
      <c r="B58" s="101">
        <v>120.61354283576506</v>
      </c>
      <c r="C58" s="101">
        <v>137.97929381532455</v>
      </c>
      <c r="D58" s="101">
        <v>208.97841726618705</v>
      </c>
      <c r="E58" s="101">
        <v>169.11289773629716</v>
      </c>
      <c r="F58" s="101">
        <v>154.72650635877244</v>
      </c>
      <c r="G58" s="102">
        <v>156.63374459315736</v>
      </c>
      <c r="H58" s="36"/>
      <c r="I58" s="36"/>
      <c r="J58" s="129"/>
      <c r="K58" s="129"/>
      <c r="L58" s="129"/>
      <c r="M58" s="129"/>
      <c r="N58" s="129"/>
      <c r="O58" s="129"/>
    </row>
    <row r="59" spans="1:15" ht="12.75">
      <c r="A59" s="100" t="s">
        <v>65</v>
      </c>
      <c r="B59" s="101">
        <v>137.09258692423677</v>
      </c>
      <c r="C59" s="101">
        <v>142.7076178004003</v>
      </c>
      <c r="D59" s="101">
        <v>213.61151079136692</v>
      </c>
      <c r="E59" s="101">
        <v>169.87326390201963</v>
      </c>
      <c r="F59" s="101">
        <v>158.77486443072982</v>
      </c>
      <c r="G59" s="102">
        <v>158.92150529446874</v>
      </c>
      <c r="H59" s="36"/>
      <c r="I59" s="36"/>
      <c r="J59" s="129"/>
      <c r="K59" s="129"/>
      <c r="L59" s="129"/>
      <c r="M59" s="129"/>
      <c r="N59" s="129"/>
      <c r="O59" s="129"/>
    </row>
    <row r="60" spans="1:15" ht="12.75">
      <c r="A60" s="100" t="s">
        <v>66</v>
      </c>
      <c r="B60" s="101">
        <v>135.30592116450703</v>
      </c>
      <c r="C60" s="101">
        <v>143.2729608855724</v>
      </c>
      <c r="D60" s="101">
        <v>222.8297362110312</v>
      </c>
      <c r="E60" s="101">
        <v>169.60501801331654</v>
      </c>
      <c r="F60" s="101">
        <v>159.10820178987666</v>
      </c>
      <c r="G60" s="102">
        <v>160.32059107444186</v>
      </c>
      <c r="H60" s="36"/>
      <c r="I60" s="36"/>
      <c r="J60" s="129"/>
      <c r="K60" s="129"/>
      <c r="L60" s="129"/>
      <c r="M60" s="129"/>
      <c r="N60" s="129"/>
      <c r="O60" s="129"/>
    </row>
    <row r="61" spans="1:15" ht="12.75">
      <c r="A61" s="100" t="s">
        <v>67</v>
      </c>
      <c r="B61" s="101">
        <v>130.13184595676177</v>
      </c>
      <c r="C61" s="101">
        <v>147.87477452991033</v>
      </c>
      <c r="D61" s="101">
        <v>212.00959232613906</v>
      </c>
      <c r="E61" s="101">
        <v>173.14465361236958</v>
      </c>
      <c r="F61" s="101">
        <v>162.83288445512625</v>
      </c>
      <c r="G61" s="102">
        <v>162.4771874838808</v>
      </c>
      <c r="H61" s="36"/>
      <c r="I61" s="36"/>
      <c r="J61" s="129"/>
      <c r="K61" s="129"/>
      <c r="L61" s="129"/>
      <c r="M61" s="129"/>
      <c r="N61" s="129"/>
      <c r="O61" s="129"/>
    </row>
    <row r="62" spans="1:15" ht="12.75">
      <c r="A62" s="100" t="s">
        <v>68</v>
      </c>
      <c r="B62" s="101">
        <v>125.9191238989219</v>
      </c>
      <c r="C62" s="101">
        <v>148.9422055298856</v>
      </c>
      <c r="D62" s="101">
        <v>221.4388489208633</v>
      </c>
      <c r="E62" s="101">
        <v>173.31306362520203</v>
      </c>
      <c r="F62" s="101">
        <v>161.20484546914815</v>
      </c>
      <c r="G62" s="102">
        <v>162.7459023440091</v>
      </c>
      <c r="H62" s="36"/>
      <c r="I62" s="36"/>
      <c r="J62" s="129"/>
      <c r="K62" s="129"/>
      <c r="L62" s="129"/>
      <c r="M62" s="129"/>
      <c r="N62" s="129"/>
      <c r="O62" s="129"/>
    </row>
    <row r="63" spans="1:15" ht="12.75">
      <c r="A63" s="100" t="s">
        <v>69</v>
      </c>
      <c r="B63" s="101">
        <v>122.87635048577809</v>
      </c>
      <c r="C63" s="101">
        <v>149.16162190210272</v>
      </c>
      <c r="D63" s="101">
        <v>222.4748201438849</v>
      </c>
      <c r="E63" s="101">
        <v>173.87880025513616</v>
      </c>
      <c r="F63" s="101">
        <v>161.31112694597758</v>
      </c>
      <c r="G63" s="102">
        <v>163.16002780486488</v>
      </c>
      <c r="H63" s="36"/>
      <c r="I63" s="36"/>
      <c r="J63" s="129"/>
      <c r="K63" s="129"/>
      <c r="L63" s="129"/>
      <c r="M63" s="129"/>
      <c r="N63" s="129"/>
      <c r="O63" s="129"/>
    </row>
    <row r="64" spans="1:15" ht="12.75">
      <c r="A64" s="100" t="s">
        <v>70</v>
      </c>
      <c r="B64" s="101">
        <v>142.4208414107404</v>
      </c>
      <c r="C64" s="101">
        <v>149.8139408465321</v>
      </c>
      <c r="D64" s="101">
        <v>214.4748201438849</v>
      </c>
      <c r="E64" s="101">
        <v>174.5463896473222</v>
      </c>
      <c r="F64" s="101">
        <v>162.34012488073523</v>
      </c>
      <c r="G64" s="102">
        <v>165.77397985375427</v>
      </c>
      <c r="H64" s="36"/>
      <c r="I64" s="36"/>
      <c r="J64" s="129"/>
      <c r="K64" s="129"/>
      <c r="L64" s="129"/>
      <c r="M64" s="129"/>
      <c r="N64" s="129"/>
      <c r="O64" s="129"/>
    </row>
    <row r="65" spans="1:15" ht="12.75">
      <c r="A65" s="100" t="s">
        <v>71</v>
      </c>
      <c r="B65" s="97">
        <v>141.90842204310218</v>
      </c>
      <c r="C65" s="97">
        <v>149.9345210150478</v>
      </c>
      <c r="D65" s="97">
        <v>219.76978417266184</v>
      </c>
      <c r="E65" s="97">
        <v>177.9125730175898</v>
      </c>
      <c r="F65" s="97">
        <v>162.61549052524785</v>
      </c>
      <c r="G65" s="98">
        <v>167.06499018724074</v>
      </c>
      <c r="H65" s="36"/>
      <c r="I65" s="36"/>
      <c r="J65" s="129"/>
      <c r="K65" s="129"/>
      <c r="L65" s="129"/>
      <c r="M65" s="129"/>
      <c r="N65" s="129"/>
      <c r="O65" s="129"/>
    </row>
    <row r="66" spans="1:15" ht="12.75">
      <c r="A66" s="100" t="s">
        <v>72</v>
      </c>
      <c r="B66" s="97">
        <v>131.9094423471528</v>
      </c>
      <c r="C66" s="97">
        <v>153.38390452422723</v>
      </c>
      <c r="D66" s="97">
        <v>221.99520383693047</v>
      </c>
      <c r="E66" s="97">
        <v>180.71100287154198</v>
      </c>
      <c r="F66" s="97">
        <v>174.54317081124165</v>
      </c>
      <c r="G66" s="98">
        <v>169.3178719944587</v>
      </c>
      <c r="H66" s="36"/>
      <c r="I66" s="36"/>
      <c r="J66" s="129"/>
      <c r="K66" s="129"/>
      <c r="L66" s="129"/>
      <c r="M66" s="129"/>
      <c r="N66" s="129"/>
      <c r="O66" s="129"/>
    </row>
    <row r="67" spans="1:15" ht="12.75">
      <c r="A67" s="100" t="s">
        <v>126</v>
      </c>
      <c r="B67" s="97">
        <v>115.61178564545568</v>
      </c>
      <c r="C67" s="97">
        <v>155.7203923797287</v>
      </c>
      <c r="D67" s="97">
        <v>227.7410071942446</v>
      </c>
      <c r="E67" s="97">
        <v>183.29866809865598</v>
      </c>
      <c r="F67" s="97">
        <v>171.63492312709087</v>
      </c>
      <c r="G67" s="98">
        <v>169.27022054759865</v>
      </c>
      <c r="H67" s="36"/>
      <c r="I67" s="36"/>
      <c r="J67" s="129"/>
      <c r="K67" s="129"/>
      <c r="L67" s="129"/>
      <c r="M67" s="129"/>
      <c r="N67" s="129"/>
      <c r="O67" s="129"/>
    </row>
    <row r="68" spans="1:15" ht="12.75">
      <c r="A68" s="100" t="s">
        <v>128</v>
      </c>
      <c r="B68" s="97">
        <v>117.60704689997621</v>
      </c>
      <c r="C68" s="97">
        <v>157.35909663709816</v>
      </c>
      <c r="D68" s="97">
        <v>229.73621103117506</v>
      </c>
      <c r="E68" s="97">
        <v>189.27974466218413</v>
      </c>
      <c r="F68" s="97">
        <v>173.02624427831253</v>
      </c>
      <c r="G68" s="98">
        <v>172.28012173225292</v>
      </c>
      <c r="H68" s="36"/>
      <c r="I68" s="36"/>
      <c r="J68" s="129"/>
      <c r="K68" s="129"/>
      <c r="L68" s="129"/>
      <c r="M68" s="129"/>
      <c r="N68" s="129"/>
      <c r="O68" s="129"/>
    </row>
    <row r="69" spans="1:15" ht="12.75">
      <c r="A69" s="100" t="s">
        <v>129</v>
      </c>
      <c r="B69" s="97">
        <v>131.75979775306374</v>
      </c>
      <c r="C69" s="97">
        <v>156.45573373526722</v>
      </c>
      <c r="D69" s="97">
        <v>237.88968824940048</v>
      </c>
      <c r="E69" s="97">
        <v>186.92704669848303</v>
      </c>
      <c r="F69" s="97">
        <v>171.69289484172512</v>
      </c>
      <c r="G69" s="98">
        <v>174.06189284319484</v>
      </c>
      <c r="H69" s="36"/>
      <c r="I69" s="36"/>
      <c r="J69" s="129"/>
      <c r="K69" s="129"/>
      <c r="L69" s="129"/>
      <c r="M69" s="129"/>
      <c r="N69" s="129"/>
      <c r="O69" s="129"/>
    </row>
    <row r="70" spans="1:15" ht="12.75">
      <c r="A70" s="100" t="s">
        <v>130</v>
      </c>
      <c r="B70" s="97">
        <v>129.49245541838135</v>
      </c>
      <c r="C70" s="97">
        <v>154.97319067974598</v>
      </c>
      <c r="D70" s="97">
        <v>232.6139088729017</v>
      </c>
      <c r="E70" s="97">
        <v>194.30280019462953</v>
      </c>
      <c r="F70" s="97">
        <v>176.50937813258608</v>
      </c>
      <c r="G70" s="98">
        <v>176.21062922016196</v>
      </c>
      <c r="H70" s="36"/>
      <c r="I70" s="36"/>
      <c r="J70" s="129"/>
      <c r="K70" s="129"/>
      <c r="L70" s="129"/>
      <c r="M70" s="129"/>
      <c r="N70" s="129"/>
      <c r="O70" s="129"/>
    </row>
    <row r="71" spans="1:15" ht="12.75">
      <c r="A71" s="100" t="s">
        <v>131</v>
      </c>
      <c r="B71" s="97">
        <v>136.02693602693603</v>
      </c>
      <c r="C71" s="97">
        <v>155.79550789454177</v>
      </c>
      <c r="D71" s="97">
        <v>234.3021582733813</v>
      </c>
      <c r="E71" s="97">
        <v>197.272665390986</v>
      </c>
      <c r="F71" s="97">
        <v>175.9151680575852</v>
      </c>
      <c r="G71" s="98">
        <v>179.11687622659494</v>
      </c>
      <c r="H71" s="36"/>
      <c r="I71" s="36"/>
      <c r="J71" s="129"/>
      <c r="K71" s="129"/>
      <c r="L71" s="129"/>
      <c r="M71" s="129"/>
      <c r="N71" s="129"/>
      <c r="O71" s="129"/>
    </row>
    <row r="72" spans="1:15" ht="12.75">
      <c r="A72" s="100" t="s">
        <v>132</v>
      </c>
      <c r="B72" s="97">
        <v>119.45719824507705</v>
      </c>
      <c r="C72" s="97">
        <v>158.84163969261942</v>
      </c>
      <c r="D72" s="97">
        <v>236.09592326139088</v>
      </c>
      <c r="E72" s="97">
        <v>201.7582207028345</v>
      </c>
      <c r="F72" s="97">
        <v>178.72679621734557</v>
      </c>
      <c r="G72" s="98">
        <v>179.6660959955591</v>
      </c>
      <c r="H72" s="36"/>
      <c r="I72" s="36"/>
      <c r="J72" s="129"/>
      <c r="K72" s="129"/>
      <c r="L72" s="129"/>
      <c r="M72" s="129"/>
      <c r="N72" s="129"/>
      <c r="O72" s="129"/>
    </row>
    <row r="73" spans="1:15" ht="12.75">
      <c r="A73" s="100" t="s">
        <v>136</v>
      </c>
      <c r="B73" s="97">
        <v>110.55107755444457</v>
      </c>
      <c r="C73" s="97">
        <v>161.116849101826</v>
      </c>
      <c r="D73" s="97">
        <v>237.49640287769785</v>
      </c>
      <c r="E73" s="97">
        <v>204.90456345754833</v>
      </c>
      <c r="F73" s="97">
        <v>183.33071655454773</v>
      </c>
      <c r="G73" s="98">
        <v>182.70055978168762</v>
      </c>
      <c r="H73" s="36"/>
      <c r="I73" s="36"/>
      <c r="J73" s="129"/>
      <c r="K73" s="129"/>
      <c r="L73" s="129"/>
      <c r="M73" s="129"/>
      <c r="N73" s="129"/>
      <c r="O73" s="129"/>
    </row>
    <row r="74" spans="1:15" ht="12.75">
      <c r="A74" s="100" t="s">
        <v>137</v>
      </c>
      <c r="B74" s="97">
        <v>130.24067838882652</v>
      </c>
      <c r="C74" s="97">
        <v>165.03471621655012</v>
      </c>
      <c r="D74" s="97">
        <v>234.77218225419665</v>
      </c>
      <c r="E74" s="97">
        <v>207.64248672006374</v>
      </c>
      <c r="F74" s="97">
        <v>182.17611323808256</v>
      </c>
      <c r="G74" s="98">
        <v>186.43653146592067</v>
      </c>
      <c r="H74" s="36"/>
      <c r="I74" s="36"/>
      <c r="J74" s="129"/>
      <c r="K74" s="129"/>
      <c r="L74" s="129"/>
      <c r="M74" s="129"/>
      <c r="N74" s="129"/>
      <c r="O74" s="129"/>
    </row>
    <row r="75" spans="1:15" ht="12.75">
      <c r="A75" s="100" t="s">
        <v>138</v>
      </c>
      <c r="B75" s="97">
        <v>140.52534321894592</v>
      </c>
      <c r="C75" s="97">
        <v>167.57085320352846</v>
      </c>
      <c r="D75" s="97">
        <v>226.6474820143885</v>
      </c>
      <c r="E75" s="97">
        <v>211.6621412778488</v>
      </c>
      <c r="F75" s="97">
        <v>183.95874346308528</v>
      </c>
      <c r="G75" s="98">
        <v>190.11158789849753</v>
      </c>
      <c r="H75" s="36"/>
      <c r="I75" s="36"/>
      <c r="J75" s="129"/>
      <c r="K75" s="129"/>
      <c r="L75" s="129"/>
      <c r="M75" s="129"/>
      <c r="N75" s="129"/>
      <c r="O75" s="129"/>
    </row>
    <row r="76" spans="1:15" ht="13.5" thickBot="1">
      <c r="A76" s="103" t="s">
        <v>139</v>
      </c>
      <c r="B76" s="104">
        <v>158.99511387726878</v>
      </c>
      <c r="C76" s="104">
        <v>168.21328852758768</v>
      </c>
      <c r="D76" s="104">
        <v>231.21342925659474</v>
      </c>
      <c r="E76" s="104">
        <v>213.7586946711341</v>
      </c>
      <c r="F76" s="104">
        <v>188.78971968260484</v>
      </c>
      <c r="G76" s="105">
        <v>195.1336573959221</v>
      </c>
      <c r="H76" s="36"/>
      <c r="I76" s="36"/>
      <c r="J76" s="129"/>
      <c r="K76" s="129"/>
      <c r="L76" s="129"/>
      <c r="M76" s="129"/>
      <c r="N76" s="129"/>
      <c r="O76" s="129"/>
    </row>
    <row r="77" spans="1:11" ht="12.75">
      <c r="A77" s="106"/>
      <c r="B77" s="107"/>
      <c r="C77" s="36"/>
      <c r="D77" s="36"/>
      <c r="E77" s="36"/>
      <c r="F77" s="36"/>
      <c r="G77" s="36"/>
      <c r="H77" s="36"/>
      <c r="I77" s="36"/>
      <c r="J77" s="36"/>
      <c r="K77" s="36"/>
    </row>
    <row r="78" spans="2:11" ht="12.75">
      <c r="B78" s="108"/>
      <c r="C78" s="36"/>
      <c r="D78" s="36"/>
      <c r="E78" s="36"/>
      <c r="F78" s="36"/>
      <c r="G78" s="36"/>
      <c r="H78" s="36"/>
      <c r="I78" s="36"/>
      <c r="J78" s="36"/>
      <c r="K78" s="36"/>
    </row>
    <row r="79" spans="2:11" ht="12.75">
      <c r="B79" s="108"/>
      <c r="C79" s="36"/>
      <c r="D79" s="36"/>
      <c r="E79" s="36"/>
      <c r="F79" s="36"/>
      <c r="G79" s="36"/>
      <c r="H79" s="36"/>
      <c r="I79" s="36"/>
      <c r="J79" s="36"/>
      <c r="K79" s="36"/>
    </row>
    <row r="80" spans="2:11" ht="12.75">
      <c r="B80" s="108"/>
      <c r="C80" s="36"/>
      <c r="D80" s="36"/>
      <c r="E80" s="36"/>
      <c r="F80" s="36"/>
      <c r="G80" s="36"/>
      <c r="H80" s="36"/>
      <c r="I80" s="36"/>
      <c r="J80" s="36"/>
      <c r="K80" s="36"/>
    </row>
    <row r="81" spans="2:11" ht="12.75">
      <c r="B81" s="36"/>
      <c r="C81" s="36"/>
      <c r="D81" s="36"/>
      <c r="E81" s="36"/>
      <c r="F81" s="36"/>
      <c r="G81" s="36"/>
      <c r="H81" s="36"/>
      <c r="I81" s="36"/>
      <c r="J81" s="36"/>
      <c r="K81" s="36"/>
    </row>
    <row r="82" spans="2:11" ht="12.75">
      <c r="B82" s="36"/>
      <c r="C82" s="36"/>
      <c r="D82" s="36"/>
      <c r="E82" s="36"/>
      <c r="F82" s="36"/>
      <c r="G82" s="36"/>
      <c r="H82" s="36"/>
      <c r="I82" s="36"/>
      <c r="J82" s="36"/>
      <c r="K82" s="36"/>
    </row>
    <row r="83" spans="2:11" ht="12.75">
      <c r="B83" s="36"/>
      <c r="C83" s="36"/>
      <c r="D83" s="36"/>
      <c r="E83" s="36"/>
      <c r="F83" s="36"/>
      <c r="G83" s="36"/>
      <c r="H83" s="36"/>
      <c r="I83" s="36"/>
      <c r="J83" s="36"/>
      <c r="K83" s="36"/>
    </row>
    <row r="84" spans="2:11" ht="12.75">
      <c r="B84" s="36"/>
      <c r="C84" s="36"/>
      <c r="D84" s="36"/>
      <c r="E84" s="36"/>
      <c r="F84" s="36"/>
      <c r="G84" s="36"/>
      <c r="H84" s="36"/>
      <c r="I84" s="36"/>
      <c r="J84" s="36"/>
      <c r="K84" s="36"/>
    </row>
    <row r="85" spans="2:11" ht="12.75">
      <c r="B85" s="36"/>
      <c r="C85" s="36"/>
      <c r="D85" s="36"/>
      <c r="E85" s="36"/>
      <c r="F85" s="36"/>
      <c r="G85" s="36"/>
      <c r="H85" s="36"/>
      <c r="I85" s="36"/>
      <c r="J85" s="36"/>
      <c r="K85" s="36"/>
    </row>
    <row r="86" spans="2:11" ht="12.75">
      <c r="B86" s="36"/>
      <c r="C86" s="36"/>
      <c r="D86" s="36"/>
      <c r="E86" s="36"/>
      <c r="F86" s="36"/>
      <c r="G86" s="36"/>
      <c r="H86" s="36"/>
      <c r="I86" s="36"/>
      <c r="J86" s="36"/>
      <c r="K86" s="36"/>
    </row>
    <row r="87" spans="2:11" ht="12.75">
      <c r="B87" s="36"/>
      <c r="C87" s="36"/>
      <c r="D87" s="36"/>
      <c r="E87" s="36"/>
      <c r="F87" s="36"/>
      <c r="G87" s="36"/>
      <c r="H87" s="36"/>
      <c r="I87" s="36"/>
      <c r="J87" s="36"/>
      <c r="K87" s="36"/>
    </row>
    <row r="88" spans="2:11" ht="12.75">
      <c r="B88" s="36"/>
      <c r="C88" s="36"/>
      <c r="D88" s="36"/>
      <c r="E88" s="36"/>
      <c r="F88" s="36"/>
      <c r="G88" s="36"/>
      <c r="H88" s="36"/>
      <c r="I88" s="36"/>
      <c r="J88" s="36"/>
      <c r="K88" s="36"/>
    </row>
    <row r="89" spans="2:11" ht="12.75">
      <c r="B89" s="36"/>
      <c r="C89" s="36"/>
      <c r="D89" s="36"/>
      <c r="E89" s="36"/>
      <c r="F89" s="36"/>
      <c r="G89" s="36"/>
      <c r="H89" s="36"/>
      <c r="I89" s="36"/>
      <c r="J89" s="36"/>
      <c r="K89" s="36"/>
    </row>
    <row r="90" spans="2:11" ht="12.75">
      <c r="B90" s="36"/>
      <c r="C90" s="36"/>
      <c r="D90" s="36"/>
      <c r="E90" s="36"/>
      <c r="F90" s="36"/>
      <c r="G90" s="36"/>
      <c r="H90" s="36"/>
      <c r="I90" s="36"/>
      <c r="J90" s="36"/>
      <c r="K90" s="36"/>
    </row>
    <row r="91" spans="2:11" ht="12.75">
      <c r="B91" s="36"/>
      <c r="C91" s="36"/>
      <c r="D91" s="36"/>
      <c r="E91" s="36"/>
      <c r="F91" s="36"/>
      <c r="G91" s="36"/>
      <c r="H91" s="36"/>
      <c r="I91" s="36"/>
      <c r="J91" s="36"/>
      <c r="K91" s="36"/>
    </row>
    <row r="92" spans="2:11" ht="12.75">
      <c r="B92" s="36"/>
      <c r="C92" s="36"/>
      <c r="D92" s="36"/>
      <c r="E92" s="36"/>
      <c r="F92" s="36"/>
      <c r="G92" s="36"/>
      <c r="H92" s="36"/>
      <c r="I92" s="36"/>
      <c r="J92" s="36"/>
      <c r="K92" s="36"/>
    </row>
    <row r="93" spans="2:11" ht="12.75">
      <c r="B93" s="36"/>
      <c r="C93" s="36"/>
      <c r="D93" s="36"/>
      <c r="E93" s="36"/>
      <c r="F93" s="36"/>
      <c r="G93" s="36"/>
      <c r="H93" s="36"/>
      <c r="I93" s="36"/>
      <c r="J93" s="36"/>
      <c r="K93" s="36"/>
    </row>
    <row r="94" spans="2:11" ht="12.75">
      <c r="B94" s="36"/>
      <c r="C94" s="36"/>
      <c r="D94" s="36"/>
      <c r="E94" s="36"/>
      <c r="F94" s="36"/>
      <c r="G94" s="36"/>
      <c r="H94" s="36"/>
      <c r="I94" s="36"/>
      <c r="J94" s="36"/>
      <c r="K94" s="36"/>
    </row>
    <row r="95" spans="2:11" ht="12.75">
      <c r="B95" s="36"/>
      <c r="C95" s="36"/>
      <c r="D95" s="36"/>
      <c r="E95" s="36"/>
      <c r="F95" s="36"/>
      <c r="G95" s="36"/>
      <c r="H95" s="36"/>
      <c r="I95" s="36"/>
      <c r="J95" s="36"/>
      <c r="K95" s="36"/>
    </row>
    <row r="96" spans="2:11" ht="12.75">
      <c r="B96" s="36"/>
      <c r="C96" s="36"/>
      <c r="D96" s="36"/>
      <c r="E96" s="36"/>
      <c r="F96" s="36"/>
      <c r="G96" s="36"/>
      <c r="H96" s="36"/>
      <c r="I96" s="36"/>
      <c r="J96" s="36"/>
      <c r="K96" s="36"/>
    </row>
    <row r="97" spans="2:11" ht="12.75">
      <c r="B97" s="36"/>
      <c r="C97" s="36"/>
      <c r="D97" s="36"/>
      <c r="E97" s="36"/>
      <c r="F97" s="36"/>
      <c r="G97" s="36"/>
      <c r="H97" s="36"/>
      <c r="I97" s="36"/>
      <c r="J97" s="36"/>
      <c r="K97" s="36"/>
    </row>
    <row r="98" spans="2:11" ht="12.75">
      <c r="B98" s="36"/>
      <c r="C98" s="36"/>
      <c r="D98" s="36"/>
      <c r="E98" s="36"/>
      <c r="F98" s="36"/>
      <c r="G98" s="36"/>
      <c r="H98" s="36"/>
      <c r="I98" s="36"/>
      <c r="J98" s="36"/>
      <c r="K98" s="36"/>
    </row>
    <row r="99" spans="2:11" ht="12.75">
      <c r="B99" s="36"/>
      <c r="C99" s="36"/>
      <c r="D99" s="36"/>
      <c r="E99" s="36"/>
      <c r="F99" s="36"/>
      <c r="G99" s="36"/>
      <c r="H99" s="36"/>
      <c r="I99" s="36"/>
      <c r="J99" s="36"/>
      <c r="K99" s="36"/>
    </row>
    <row r="100" spans="2:11" ht="12.75">
      <c r="B100" s="36"/>
      <c r="C100" s="36"/>
      <c r="D100" s="36"/>
      <c r="E100" s="36"/>
      <c r="F100" s="36"/>
      <c r="G100" s="36"/>
      <c r="H100" s="36"/>
      <c r="I100" s="36"/>
      <c r="J100" s="36"/>
      <c r="K100" s="36"/>
    </row>
    <row r="101" spans="2:11" ht="12.75">
      <c r="B101" s="36"/>
      <c r="C101" s="36"/>
      <c r="D101" s="36"/>
      <c r="E101" s="36"/>
      <c r="F101" s="36"/>
      <c r="G101" s="36"/>
      <c r="H101" s="36"/>
      <c r="I101" s="36"/>
      <c r="J101" s="36"/>
      <c r="K101" s="36"/>
    </row>
    <row r="102" spans="2:11" ht="12.75">
      <c r="B102" s="36"/>
      <c r="C102" s="36"/>
      <c r="D102" s="36"/>
      <c r="E102" s="36"/>
      <c r="F102" s="36"/>
      <c r="G102" s="36"/>
      <c r="H102" s="36"/>
      <c r="I102" s="36"/>
      <c r="J102" s="36"/>
      <c r="K102" s="36"/>
    </row>
    <row r="103" spans="2:11" ht="12.75">
      <c r="B103" s="36"/>
      <c r="C103" s="36"/>
      <c r="D103" s="36"/>
      <c r="E103" s="36"/>
      <c r="F103" s="36"/>
      <c r="G103" s="36"/>
      <c r="H103" s="36"/>
      <c r="I103" s="36"/>
      <c r="J103" s="36"/>
      <c r="K103" s="36"/>
    </row>
    <row r="104" spans="2:11" ht="12.75">
      <c r="B104" s="36"/>
      <c r="C104" s="36"/>
      <c r="D104" s="36"/>
      <c r="E104" s="36"/>
      <c r="F104" s="36"/>
      <c r="G104" s="36"/>
      <c r="H104" s="36"/>
      <c r="I104" s="36"/>
      <c r="J104" s="36"/>
      <c r="K104" s="36"/>
    </row>
    <row r="105" spans="2:11" ht="12.75">
      <c r="B105" s="36"/>
      <c r="C105" s="36"/>
      <c r="D105" s="36"/>
      <c r="E105" s="36"/>
      <c r="F105" s="36"/>
      <c r="G105" s="36"/>
      <c r="H105" s="36"/>
      <c r="I105" s="36"/>
      <c r="J105" s="36"/>
      <c r="K105" s="36"/>
    </row>
    <row r="106" spans="2:11" ht="12.75">
      <c r="B106" s="36"/>
      <c r="C106" s="36"/>
      <c r="D106" s="36"/>
      <c r="E106" s="36"/>
      <c r="F106" s="36"/>
      <c r="G106" s="36"/>
      <c r="H106" s="36"/>
      <c r="I106" s="36"/>
      <c r="J106" s="36"/>
      <c r="K106" s="36"/>
    </row>
    <row r="107" spans="2:11" ht="12.75">
      <c r="B107" s="36"/>
      <c r="C107" s="36"/>
      <c r="D107" s="36"/>
      <c r="E107" s="36"/>
      <c r="F107" s="36"/>
      <c r="G107" s="36"/>
      <c r="H107" s="36"/>
      <c r="I107" s="36"/>
      <c r="J107" s="36"/>
      <c r="K107" s="36"/>
    </row>
    <row r="108" spans="2:11" ht="12.75">
      <c r="B108" s="36"/>
      <c r="C108" s="36"/>
      <c r="D108" s="36"/>
      <c r="E108" s="36"/>
      <c r="F108" s="36"/>
      <c r="G108" s="36"/>
      <c r="H108" s="36"/>
      <c r="I108" s="36"/>
      <c r="J108" s="36"/>
      <c r="K108" s="36"/>
    </row>
    <row r="109" spans="2:11" ht="12.75">
      <c r="B109" s="36"/>
      <c r="C109" s="36"/>
      <c r="D109" s="36"/>
      <c r="E109" s="36"/>
      <c r="F109" s="36"/>
      <c r="G109" s="36"/>
      <c r="H109" s="36"/>
      <c r="I109" s="36"/>
      <c r="J109" s="36"/>
      <c r="K109" s="36"/>
    </row>
    <row r="110" spans="2:11" ht="12.75">
      <c r="B110" s="36"/>
      <c r="C110" s="36"/>
      <c r="D110" s="36"/>
      <c r="E110" s="36"/>
      <c r="F110" s="36"/>
      <c r="G110" s="36"/>
      <c r="H110" s="36"/>
      <c r="I110" s="36"/>
      <c r="J110" s="36"/>
      <c r="K110" s="36"/>
    </row>
    <row r="111" spans="2:11" ht="12.75">
      <c r="B111" s="36"/>
      <c r="C111" s="36"/>
      <c r="D111" s="36"/>
      <c r="E111" s="36"/>
      <c r="F111" s="36"/>
      <c r="G111" s="36"/>
      <c r="H111" s="36"/>
      <c r="I111" s="36"/>
      <c r="J111" s="36"/>
      <c r="K111" s="36"/>
    </row>
    <row r="112" spans="2:11" ht="12.75">
      <c r="B112" s="36"/>
      <c r="C112" s="36"/>
      <c r="D112" s="36"/>
      <c r="E112" s="36"/>
      <c r="F112" s="36"/>
      <c r="G112" s="36"/>
      <c r="H112" s="36"/>
      <c r="I112" s="36"/>
      <c r="J112" s="36"/>
      <c r="K112" s="36"/>
    </row>
    <row r="113" spans="2:11" ht="12.75">
      <c r="B113" s="36"/>
      <c r="C113" s="36"/>
      <c r="D113" s="36"/>
      <c r="E113" s="36"/>
      <c r="F113" s="36"/>
      <c r="G113" s="36"/>
      <c r="H113" s="36"/>
      <c r="I113" s="36"/>
      <c r="J113" s="36"/>
      <c r="K113" s="36"/>
    </row>
    <row r="114" spans="2:11" ht="12.75">
      <c r="B114" s="36"/>
      <c r="C114" s="36"/>
      <c r="D114" s="36"/>
      <c r="E114" s="36"/>
      <c r="F114" s="36"/>
      <c r="G114" s="36"/>
      <c r="H114" s="36"/>
      <c r="I114" s="36"/>
      <c r="J114" s="36"/>
      <c r="K114" s="36"/>
    </row>
    <row r="115" spans="2:11" ht="12.75">
      <c r="B115" s="36"/>
      <c r="C115" s="36"/>
      <c r="D115" s="36"/>
      <c r="E115" s="36"/>
      <c r="F115" s="36"/>
      <c r="G115" s="36"/>
      <c r="H115" s="36"/>
      <c r="I115" s="36"/>
      <c r="J115" s="36"/>
      <c r="K115" s="36"/>
    </row>
    <row r="116" spans="2:11" ht="12.75">
      <c r="B116" s="36"/>
      <c r="C116" s="36"/>
      <c r="D116" s="36"/>
      <c r="E116" s="36"/>
      <c r="F116" s="36"/>
      <c r="G116" s="36"/>
      <c r="H116" s="36"/>
      <c r="I116" s="36"/>
      <c r="J116" s="36"/>
      <c r="K116" s="36"/>
    </row>
    <row r="117" spans="2:11" ht="12.75">
      <c r="B117" s="36"/>
      <c r="C117" s="36"/>
      <c r="D117" s="36"/>
      <c r="E117" s="36"/>
      <c r="F117" s="36"/>
      <c r="G117" s="36"/>
      <c r="H117" s="36"/>
      <c r="I117" s="36"/>
      <c r="J117" s="36"/>
      <c r="K117" s="36"/>
    </row>
    <row r="118" spans="2:11" ht="12.75">
      <c r="B118" s="36"/>
      <c r="C118" s="36"/>
      <c r="D118" s="36"/>
      <c r="E118" s="36"/>
      <c r="F118" s="36"/>
      <c r="G118" s="36"/>
      <c r="H118" s="36"/>
      <c r="I118" s="36"/>
      <c r="J118" s="36"/>
      <c r="K118" s="36"/>
    </row>
    <row r="119" spans="2:7" ht="12.75">
      <c r="B119" s="36"/>
      <c r="C119" s="36"/>
      <c r="D119" s="36"/>
      <c r="E119" s="36"/>
      <c r="F119" s="36"/>
      <c r="G119" s="36"/>
    </row>
    <row r="120" spans="2:7" ht="12.75">
      <c r="B120" s="36"/>
      <c r="C120" s="36"/>
      <c r="D120" s="36"/>
      <c r="E120" s="36"/>
      <c r="F120" s="36"/>
      <c r="G120" s="36"/>
    </row>
  </sheetData>
  <sheetProtection/>
  <mergeCells count="3">
    <mergeCell ref="A4:A5"/>
    <mergeCell ref="B4:G4"/>
    <mergeCell ref="A2:G2"/>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E9"/>
  <sheetViews>
    <sheetView showGridLines="0" zoomScalePageLayoutView="0" workbookViewId="0" topLeftCell="A1">
      <selection activeCell="B19" sqref="B19"/>
    </sheetView>
  </sheetViews>
  <sheetFormatPr defaultColWidth="9.140625" defaultRowHeight="12.75"/>
  <cols>
    <col min="1" max="1" width="36.57421875" style="1" customWidth="1"/>
    <col min="2" max="5" width="11.140625" style="1" customWidth="1"/>
    <col min="6" max="16384" width="9.140625" style="1" customWidth="1"/>
  </cols>
  <sheetData>
    <row r="2" spans="1:5" ht="15">
      <c r="A2" s="180" t="s">
        <v>140</v>
      </c>
      <c r="B2" s="180"/>
      <c r="C2" s="180"/>
      <c r="D2" s="180"/>
      <c r="E2" s="180"/>
    </row>
    <row r="3" ht="7.5" customHeight="1" thickBot="1"/>
    <row r="4" spans="1:5" ht="13.5" thickBot="1">
      <c r="A4" s="89"/>
      <c r="B4" s="91" t="s">
        <v>0</v>
      </c>
      <c r="C4" s="91" t="s">
        <v>1</v>
      </c>
      <c r="D4" s="91" t="s">
        <v>2</v>
      </c>
      <c r="E4" s="88" t="s">
        <v>127</v>
      </c>
    </row>
    <row r="5" spans="1:5" ht="21.75" customHeight="1">
      <c r="A5" s="92" t="s">
        <v>123</v>
      </c>
      <c r="B5" s="148">
        <v>205230</v>
      </c>
      <c r="C5" s="148">
        <v>209323.3</v>
      </c>
      <c r="D5" s="149">
        <v>214976.8</v>
      </c>
      <c r="E5" s="150">
        <f>+B5+C5+D5</f>
        <v>629530.1</v>
      </c>
    </row>
    <row r="6" spans="1:5" ht="21.75" customHeight="1">
      <c r="A6" s="93" t="s">
        <v>125</v>
      </c>
      <c r="B6" s="151">
        <v>102.04486055691193</v>
      </c>
      <c r="C6" s="151">
        <v>101.97121047236853</v>
      </c>
      <c r="D6" s="152">
        <v>102.64164302288923</v>
      </c>
      <c r="E6" s="153" t="s">
        <v>7</v>
      </c>
    </row>
    <row r="7" spans="1:5" ht="26.25" thickBot="1">
      <c r="A7" s="90" t="s">
        <v>124</v>
      </c>
      <c r="B7" s="154">
        <v>105.80322667878461</v>
      </c>
      <c r="C7" s="154">
        <v>106.13828909007633</v>
      </c>
      <c r="D7" s="143">
        <v>108.60905966407005</v>
      </c>
      <c r="E7" s="155">
        <v>106.9</v>
      </c>
    </row>
    <row r="8" spans="2:5" ht="12.75">
      <c r="B8" s="156"/>
      <c r="C8" s="156"/>
      <c r="D8" s="156"/>
      <c r="E8" s="156"/>
    </row>
    <row r="9" spans="2:5" ht="12.75">
      <c r="B9" s="156"/>
      <c r="C9" s="156"/>
      <c r="D9" s="156"/>
      <c r="E9" s="156"/>
    </row>
  </sheetData>
  <sheetProtection/>
  <mergeCells count="1">
    <mergeCell ref="A2:E2"/>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8"/>
  <sheetViews>
    <sheetView showGridLines="0" zoomScalePageLayoutView="0" workbookViewId="0" topLeftCell="A1">
      <selection activeCell="C18" sqref="C18"/>
    </sheetView>
  </sheetViews>
  <sheetFormatPr defaultColWidth="9.140625" defaultRowHeight="12.75"/>
  <cols>
    <col min="1" max="1" width="32.28125" style="1" customWidth="1"/>
    <col min="2" max="5" width="11.140625" style="1" customWidth="1"/>
    <col min="6" max="16384" width="9.140625" style="1" customWidth="1"/>
  </cols>
  <sheetData>
    <row r="2" spans="1:5" s="109" customFormat="1" ht="15">
      <c r="A2" s="180" t="s">
        <v>141</v>
      </c>
      <c r="B2" s="180"/>
      <c r="C2" s="180"/>
      <c r="D2" s="180"/>
      <c r="E2" s="180"/>
    </row>
    <row r="3" ht="5.25" customHeight="1" thickBot="1"/>
    <row r="4" spans="1:6" ht="13.5" thickBot="1">
      <c r="A4" s="89"/>
      <c r="B4" s="157" t="s">
        <v>0</v>
      </c>
      <c r="C4" s="157" t="s">
        <v>1</v>
      </c>
      <c r="D4" s="158" t="s">
        <v>2</v>
      </c>
      <c r="E4" s="159" t="s">
        <v>127</v>
      </c>
      <c r="F4" s="156"/>
    </row>
    <row r="5" spans="1:6" ht="21.75" customHeight="1">
      <c r="A5" s="92" t="s">
        <v>123</v>
      </c>
      <c r="B5" s="148">
        <v>164214.80000000002</v>
      </c>
      <c r="C5" s="148">
        <v>197506.6</v>
      </c>
      <c r="D5" s="164">
        <v>235061</v>
      </c>
      <c r="E5" s="150">
        <f>+B5+C5+D5</f>
        <v>596782.4</v>
      </c>
      <c r="F5" s="156"/>
    </row>
    <row r="6" spans="1:6" ht="26.25" thickBot="1">
      <c r="A6" s="90" t="s">
        <v>124</v>
      </c>
      <c r="B6" s="160">
        <v>105.71257861205761</v>
      </c>
      <c r="C6" s="160">
        <v>106.09599775299881</v>
      </c>
      <c r="D6" s="161">
        <v>108.75111072754284</v>
      </c>
      <c r="E6" s="163">
        <v>107</v>
      </c>
      <c r="F6" s="156"/>
    </row>
    <row r="7" spans="2:6" ht="12.75">
      <c r="B7" s="156"/>
      <c r="C7" s="156"/>
      <c r="D7" s="156"/>
      <c r="E7" s="156"/>
      <c r="F7" s="156"/>
    </row>
    <row r="8" spans="2:6" ht="12.75">
      <c r="B8" s="156"/>
      <c r="C8" s="156"/>
      <c r="D8" s="156"/>
      <c r="E8" s="156"/>
      <c r="F8" s="156"/>
    </row>
  </sheetData>
  <sheetProtection/>
  <mergeCells count="1">
    <mergeCell ref="A2:E2"/>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E24"/>
  <sheetViews>
    <sheetView showGridLines="0" zoomScalePageLayoutView="0" workbookViewId="0" topLeftCell="A1">
      <selection activeCell="G10" sqref="G10"/>
    </sheetView>
  </sheetViews>
  <sheetFormatPr defaultColWidth="9.140625" defaultRowHeight="12.75"/>
  <cols>
    <col min="1" max="1" width="37.8515625" style="2" customWidth="1"/>
    <col min="2" max="5" width="12.57421875" style="1" customWidth="1"/>
    <col min="6" max="16384" width="9.140625" style="1" customWidth="1"/>
  </cols>
  <sheetData>
    <row r="2" spans="1:5" ht="27" customHeight="1">
      <c r="A2" s="182" t="s">
        <v>142</v>
      </c>
      <c r="B2" s="183"/>
      <c r="C2" s="183"/>
      <c r="D2" s="184"/>
      <c r="E2" s="184"/>
    </row>
    <row r="3" ht="6.75" customHeight="1" thickBot="1"/>
    <row r="4" spans="1:5" ht="13.5" customHeight="1" thickBot="1">
      <c r="A4" s="64"/>
      <c r="B4" s="181" t="s">
        <v>134</v>
      </c>
      <c r="C4" s="176"/>
      <c r="D4" s="181" t="s">
        <v>118</v>
      </c>
      <c r="E4" s="176"/>
    </row>
    <row r="5" spans="1:5" ht="13.5" thickBot="1">
      <c r="A5" s="65"/>
      <c r="B5" s="66" t="s">
        <v>2</v>
      </c>
      <c r="C5" s="67" t="s">
        <v>127</v>
      </c>
      <c r="D5" s="66" t="s">
        <v>2</v>
      </c>
      <c r="E5" s="67" t="s">
        <v>127</v>
      </c>
    </row>
    <row r="6" spans="1:5" ht="7.5" customHeight="1">
      <c r="A6" s="68"/>
      <c r="B6" s="119"/>
      <c r="C6" s="120"/>
      <c r="D6" s="119"/>
      <c r="E6" s="120"/>
    </row>
    <row r="7" spans="1:5" ht="12.75">
      <c r="A7" s="86" t="s">
        <v>80</v>
      </c>
      <c r="B7" s="73">
        <v>9.2</v>
      </c>
      <c r="C7" s="74">
        <v>4.9</v>
      </c>
      <c r="D7" s="73">
        <v>2.6</v>
      </c>
      <c r="E7" s="74">
        <v>1.1</v>
      </c>
    </row>
    <row r="8" spans="1:5" ht="12.75">
      <c r="A8" s="86" t="s">
        <v>75</v>
      </c>
      <c r="B8" s="73">
        <v>23.2</v>
      </c>
      <c r="C8" s="74">
        <v>23.2</v>
      </c>
      <c r="D8" s="73">
        <v>1.8</v>
      </c>
      <c r="E8" s="74">
        <v>1.8</v>
      </c>
    </row>
    <row r="9" spans="1:5" ht="12.75">
      <c r="A9" s="86" t="s">
        <v>81</v>
      </c>
      <c r="B9" s="73">
        <v>4.6</v>
      </c>
      <c r="C9" s="74">
        <v>3.9</v>
      </c>
      <c r="D9" s="73">
        <v>0</v>
      </c>
      <c r="E9" s="74">
        <v>-0.1</v>
      </c>
    </row>
    <row r="10" spans="1:5" ht="50.25" customHeight="1">
      <c r="A10" s="86" t="s">
        <v>82</v>
      </c>
      <c r="B10" s="73">
        <v>16.2</v>
      </c>
      <c r="C10" s="74">
        <v>18.2</v>
      </c>
      <c r="D10" s="73">
        <v>1.5</v>
      </c>
      <c r="E10" s="74">
        <v>1.6</v>
      </c>
    </row>
    <row r="11" spans="1:5" ht="12.75">
      <c r="A11" s="86" t="s">
        <v>83</v>
      </c>
      <c r="B11" s="73">
        <v>5</v>
      </c>
      <c r="C11" s="74">
        <v>5.6</v>
      </c>
      <c r="D11" s="73">
        <v>0.4</v>
      </c>
      <c r="E11" s="74">
        <v>0.6</v>
      </c>
    </row>
    <row r="12" spans="1:5" ht="12.75">
      <c r="A12" s="86" t="s">
        <v>84</v>
      </c>
      <c r="B12" s="73">
        <v>3.2</v>
      </c>
      <c r="C12" s="74">
        <v>3.7</v>
      </c>
      <c r="D12" s="73">
        <v>0.1</v>
      </c>
      <c r="E12" s="74">
        <v>0</v>
      </c>
    </row>
    <row r="13" spans="1:5" ht="12.75">
      <c r="A13" s="86" t="s">
        <v>85</v>
      </c>
      <c r="B13" s="73">
        <v>7.3</v>
      </c>
      <c r="C13" s="74">
        <v>8</v>
      </c>
      <c r="D13" s="73">
        <v>0.3</v>
      </c>
      <c r="E13" s="74">
        <v>0.3</v>
      </c>
    </row>
    <row r="14" spans="1:5" ht="39" customHeight="1">
      <c r="A14" s="86" t="s">
        <v>133</v>
      </c>
      <c r="B14" s="73">
        <v>7.8</v>
      </c>
      <c r="C14" s="74">
        <v>7.1</v>
      </c>
      <c r="D14" s="73">
        <v>0.7</v>
      </c>
      <c r="E14" s="74">
        <v>0.7</v>
      </c>
    </row>
    <row r="15" spans="1:5" ht="39.75" customHeight="1">
      <c r="A15" s="86" t="s">
        <v>87</v>
      </c>
      <c r="B15" s="73">
        <v>10.4</v>
      </c>
      <c r="C15" s="74">
        <v>12</v>
      </c>
      <c r="D15" s="73">
        <v>0.3</v>
      </c>
      <c r="E15" s="74">
        <v>0.3</v>
      </c>
    </row>
    <row r="16" spans="1:5" ht="38.25">
      <c r="A16" s="86" t="s">
        <v>88</v>
      </c>
      <c r="B16" s="73">
        <v>3.3</v>
      </c>
      <c r="C16" s="74">
        <v>3.5</v>
      </c>
      <c r="D16" s="73">
        <v>0.3</v>
      </c>
      <c r="E16" s="74">
        <v>0.2</v>
      </c>
    </row>
    <row r="17" spans="1:5" ht="7.5" customHeight="1">
      <c r="A17" s="72"/>
      <c r="B17" s="73"/>
      <c r="C17" s="74"/>
      <c r="D17" s="73"/>
      <c r="E17" s="74"/>
    </row>
    <row r="18" spans="1:5" ht="12.75">
      <c r="A18" s="87" t="s">
        <v>89</v>
      </c>
      <c r="B18" s="121">
        <f>SUM(B7:B16)</f>
        <v>90.2</v>
      </c>
      <c r="C18" s="122">
        <f>SUM(C7:C16)</f>
        <v>90.1</v>
      </c>
      <c r="D18" s="121">
        <f>SUM(D7:D16)</f>
        <v>8</v>
      </c>
      <c r="E18" s="122">
        <f>SUM(E7:E16)</f>
        <v>6.5</v>
      </c>
    </row>
    <row r="19" spans="1:5" ht="7.5" customHeight="1">
      <c r="A19" s="68"/>
      <c r="B19" s="73"/>
      <c r="C19" s="74"/>
      <c r="D19" s="73"/>
      <c r="E19" s="74"/>
    </row>
    <row r="20" spans="1:5" ht="12.75">
      <c r="A20" s="87" t="s">
        <v>79</v>
      </c>
      <c r="B20" s="121">
        <v>9.8</v>
      </c>
      <c r="C20" s="122">
        <v>9.9</v>
      </c>
      <c r="D20" s="121">
        <v>0.7999999999999999</v>
      </c>
      <c r="E20" s="122">
        <v>0.5</v>
      </c>
    </row>
    <row r="21" spans="1:5" ht="8.25" customHeight="1" thickBot="1">
      <c r="A21" s="68"/>
      <c r="B21" s="73"/>
      <c r="C21" s="74"/>
      <c r="D21" s="73"/>
      <c r="E21" s="74"/>
    </row>
    <row r="22" spans="1:5" ht="6.75" customHeight="1">
      <c r="A22" s="77"/>
      <c r="B22" s="78"/>
      <c r="C22" s="79"/>
      <c r="D22" s="78"/>
      <c r="E22" s="79"/>
    </row>
    <row r="23" spans="1:5" ht="12.75">
      <c r="A23" s="80" t="s">
        <v>90</v>
      </c>
      <c r="B23" s="81">
        <f>+B20+B18</f>
        <v>100</v>
      </c>
      <c r="C23" s="82">
        <f>+C20+C18</f>
        <v>100</v>
      </c>
      <c r="D23" s="81">
        <f>+D20+D18</f>
        <v>8.8</v>
      </c>
      <c r="E23" s="82">
        <f>+E20+E18</f>
        <v>7</v>
      </c>
    </row>
    <row r="24" spans="1:5" ht="6.75" customHeight="1" thickBot="1">
      <c r="A24" s="83"/>
      <c r="B24" s="111"/>
      <c r="C24" s="112"/>
      <c r="D24" s="111"/>
      <c r="E24" s="112"/>
    </row>
  </sheetData>
  <sheetProtection/>
  <mergeCells count="3">
    <mergeCell ref="B4:C4"/>
    <mergeCell ref="D4:E4"/>
    <mergeCell ref="A2:E2"/>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2:E23"/>
  <sheetViews>
    <sheetView showGridLines="0" zoomScalePageLayoutView="0" workbookViewId="0" topLeftCell="A1">
      <selection activeCell="A2" sqref="A2:E23"/>
    </sheetView>
  </sheetViews>
  <sheetFormatPr defaultColWidth="9.140625" defaultRowHeight="12.75"/>
  <cols>
    <col min="1" max="1" width="36.00390625" style="2" customWidth="1"/>
    <col min="2" max="5" width="12.7109375" style="1" customWidth="1"/>
    <col min="6" max="16384" width="9.140625" style="1" customWidth="1"/>
  </cols>
  <sheetData>
    <row r="2" spans="1:5" ht="28.5" customHeight="1">
      <c r="A2" s="185" t="s">
        <v>143</v>
      </c>
      <c r="B2" s="186"/>
      <c r="C2" s="186"/>
      <c r="D2" s="186"/>
      <c r="E2" s="184"/>
    </row>
    <row r="3" ht="7.5" customHeight="1" thickBot="1"/>
    <row r="4" spans="1:5" ht="13.5" customHeight="1" thickBot="1">
      <c r="A4" s="64"/>
      <c r="B4" s="181" t="s">
        <v>134</v>
      </c>
      <c r="C4" s="176"/>
      <c r="D4" s="181" t="s">
        <v>118</v>
      </c>
      <c r="E4" s="176"/>
    </row>
    <row r="5" spans="1:5" ht="13.5" thickBot="1">
      <c r="A5" s="65"/>
      <c r="B5" s="66" t="s">
        <v>2</v>
      </c>
      <c r="C5" s="67" t="s">
        <v>127</v>
      </c>
      <c r="D5" s="66" t="s">
        <v>2</v>
      </c>
      <c r="E5" s="67" t="s">
        <v>127</v>
      </c>
    </row>
    <row r="6" spans="1:5" ht="7.5" customHeight="1">
      <c r="A6" s="68"/>
      <c r="B6" s="69"/>
      <c r="C6" s="70"/>
      <c r="D6" s="69"/>
      <c r="E6" s="62"/>
    </row>
    <row r="7" spans="1:5" ht="12.75">
      <c r="A7" s="71" t="s">
        <v>91</v>
      </c>
      <c r="B7" s="121">
        <f>+B8+B12</f>
        <v>73.8</v>
      </c>
      <c r="C7" s="123">
        <f>+C8+C12</f>
        <v>77.60000000000001</v>
      </c>
      <c r="D7" s="121">
        <f>+D8+D12</f>
        <v>8.299999999999999</v>
      </c>
      <c r="E7" s="122">
        <f>+E8+E12</f>
        <v>6.5</v>
      </c>
    </row>
    <row r="8" spans="1:5" ht="25.5">
      <c r="A8" s="72" t="s">
        <v>92</v>
      </c>
      <c r="B8" s="73">
        <f>+B9+B10+B11</f>
        <v>67</v>
      </c>
      <c r="C8" s="124">
        <f>+C9+C10+C11</f>
        <v>69.7</v>
      </c>
      <c r="D8" s="73">
        <f>+D9+D10+D11</f>
        <v>8.1</v>
      </c>
      <c r="E8" s="74">
        <f>+E9+E10+E11</f>
        <v>6.5</v>
      </c>
    </row>
    <row r="9" spans="1:5" ht="25.5">
      <c r="A9" s="72" t="s">
        <v>93</v>
      </c>
      <c r="B9" s="73">
        <v>60.5</v>
      </c>
      <c r="C9" s="124">
        <v>62.3</v>
      </c>
      <c r="D9" s="73">
        <v>7.9</v>
      </c>
      <c r="E9" s="74">
        <v>6.1</v>
      </c>
    </row>
    <row r="10" spans="1:5" ht="38.25">
      <c r="A10" s="72" t="s">
        <v>122</v>
      </c>
      <c r="B10" s="73">
        <v>0.6</v>
      </c>
      <c r="C10" s="124">
        <v>0.5</v>
      </c>
      <c r="D10" s="73">
        <v>0</v>
      </c>
      <c r="E10" s="74">
        <v>0</v>
      </c>
    </row>
    <row r="11" spans="1:5" ht="25.5">
      <c r="A11" s="72" t="s">
        <v>94</v>
      </c>
      <c r="B11" s="73">
        <v>5.9</v>
      </c>
      <c r="C11" s="124">
        <v>6.9</v>
      </c>
      <c r="D11" s="73">
        <v>0.2</v>
      </c>
      <c r="E11" s="74">
        <v>0.4</v>
      </c>
    </row>
    <row r="12" spans="1:5" ht="25.5">
      <c r="A12" s="72" t="s">
        <v>95</v>
      </c>
      <c r="B12" s="73">
        <v>6.8</v>
      </c>
      <c r="C12" s="124">
        <v>7.9</v>
      </c>
      <c r="D12" s="73">
        <v>0.2</v>
      </c>
      <c r="E12" s="74">
        <v>0</v>
      </c>
    </row>
    <row r="13" spans="1:5" ht="6" customHeight="1">
      <c r="A13" s="72"/>
      <c r="B13" s="73"/>
      <c r="C13" s="124"/>
      <c r="D13" s="73"/>
      <c r="E13" s="74"/>
    </row>
    <row r="14" spans="1:5" ht="12.75">
      <c r="A14" s="71" t="s">
        <v>96</v>
      </c>
      <c r="B14" s="121">
        <v>27</v>
      </c>
      <c r="C14" s="123">
        <v>22.5</v>
      </c>
      <c r="D14" s="121">
        <v>2.4</v>
      </c>
      <c r="E14" s="122">
        <v>0.8</v>
      </c>
    </row>
    <row r="15" spans="1:5" ht="12.75">
      <c r="A15" s="71" t="s">
        <v>97</v>
      </c>
      <c r="B15" s="121">
        <v>1.4</v>
      </c>
      <c r="C15" s="123">
        <v>1.7</v>
      </c>
      <c r="D15" s="121">
        <v>-0.7</v>
      </c>
      <c r="E15" s="122">
        <v>0.3</v>
      </c>
    </row>
    <row r="16" spans="1:5" ht="7.5" customHeight="1">
      <c r="A16" s="75"/>
      <c r="B16" s="73"/>
      <c r="C16" s="124"/>
      <c r="D16" s="73"/>
      <c r="E16" s="74"/>
    </row>
    <row r="17" spans="1:5" ht="12.75">
      <c r="A17" s="71" t="s">
        <v>98</v>
      </c>
      <c r="B17" s="121">
        <f>+B18-B19</f>
        <v>-2.200000000000003</v>
      </c>
      <c r="C17" s="123">
        <f>+C18-C19</f>
        <v>-1.8000000000000043</v>
      </c>
      <c r="D17" s="121">
        <f>+D18-D19</f>
        <v>-1.1999999999999997</v>
      </c>
      <c r="E17" s="122">
        <f>+E18-E19</f>
        <v>-0.5999999999999996</v>
      </c>
    </row>
    <row r="18" spans="1:5" ht="12.75">
      <c r="A18" s="75" t="s">
        <v>99</v>
      </c>
      <c r="B18" s="73">
        <v>37.8</v>
      </c>
      <c r="C18" s="124">
        <v>43.9</v>
      </c>
      <c r="D18" s="73">
        <v>3.1</v>
      </c>
      <c r="E18" s="74">
        <v>4.2</v>
      </c>
    </row>
    <row r="19" spans="1:5" ht="12.75">
      <c r="A19" s="75" t="s">
        <v>100</v>
      </c>
      <c r="B19" s="73">
        <v>40</v>
      </c>
      <c r="C19" s="124">
        <v>45.7</v>
      </c>
      <c r="D19" s="73">
        <v>4.3</v>
      </c>
      <c r="E19" s="74">
        <v>4.8</v>
      </c>
    </row>
    <row r="20" spans="1:5" ht="6.75" customHeight="1" thickBot="1">
      <c r="A20" s="68"/>
      <c r="B20" s="76"/>
      <c r="C20" s="113"/>
      <c r="D20" s="76"/>
      <c r="E20" s="128"/>
    </row>
    <row r="21" spans="1:5" ht="5.25" customHeight="1">
      <c r="A21" s="77"/>
      <c r="B21" s="78"/>
      <c r="C21" s="114"/>
      <c r="D21" s="78"/>
      <c r="E21" s="79"/>
    </row>
    <row r="22" spans="1:5" ht="12.75">
      <c r="A22" s="80" t="s">
        <v>90</v>
      </c>
      <c r="B22" s="81">
        <f>+B7+B14+B15+B17</f>
        <v>100</v>
      </c>
      <c r="C22" s="115">
        <f>+C7+C14+C15+C17</f>
        <v>100</v>
      </c>
      <c r="D22" s="81">
        <f>+D7+D14+D15+D17</f>
        <v>8.8</v>
      </c>
      <c r="E22" s="82">
        <f>+E7+E14+E15+E17</f>
        <v>7</v>
      </c>
    </row>
    <row r="23" spans="1:5" ht="6" customHeight="1" thickBot="1">
      <c r="A23" s="83"/>
      <c r="B23" s="84"/>
      <c r="C23" s="85"/>
      <c r="D23" s="84"/>
      <c r="E23" s="63"/>
    </row>
  </sheetData>
  <sheetProtection/>
  <mergeCells count="3">
    <mergeCell ref="B4:C4"/>
    <mergeCell ref="D4:E4"/>
    <mergeCell ref="A2:E2"/>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F45"/>
  <sheetViews>
    <sheetView showGridLines="0" tabSelected="1" zoomScalePageLayoutView="0" workbookViewId="0" topLeftCell="A1">
      <selection activeCell="J6" sqref="J6"/>
    </sheetView>
  </sheetViews>
  <sheetFormatPr defaultColWidth="9.140625" defaultRowHeight="12.75"/>
  <cols>
    <col min="1" max="1" width="42.140625" style="38" customWidth="1"/>
    <col min="2" max="4" width="12.7109375" style="38" customWidth="1"/>
    <col min="5" max="16384" width="9.140625" style="39" customWidth="1"/>
  </cols>
  <sheetData>
    <row r="2" ht="12.75">
      <c r="A2" s="109" t="s">
        <v>144</v>
      </c>
    </row>
    <row r="3" ht="5.25" customHeight="1"/>
    <row r="4" ht="12">
      <c r="D4" s="18" t="s">
        <v>101</v>
      </c>
    </row>
    <row r="5" spans="1:4" ht="51.75" customHeight="1">
      <c r="A5" s="19"/>
      <c r="B5" s="20" t="s">
        <v>102</v>
      </c>
      <c r="C5" s="20" t="s">
        <v>145</v>
      </c>
      <c r="D5" s="20" t="s">
        <v>146</v>
      </c>
    </row>
    <row r="6" spans="1:4" ht="7.5" customHeight="1">
      <c r="A6" s="21"/>
      <c r="B6" s="48"/>
      <c r="C6" s="48"/>
      <c r="D6" s="48"/>
    </row>
    <row r="7" spans="1:4" ht="12">
      <c r="A7" s="22" t="s">
        <v>80</v>
      </c>
      <c r="B7" s="23">
        <v>21679.700000000004</v>
      </c>
      <c r="C7" s="23">
        <v>133.3655978533884</v>
      </c>
      <c r="D7" s="23">
        <v>99.58612389640695</v>
      </c>
    </row>
    <row r="8" spans="1:4" ht="12">
      <c r="A8" s="22" t="s">
        <v>75</v>
      </c>
      <c r="B8" s="23">
        <v>54457.40000000001</v>
      </c>
      <c r="C8" s="23">
        <v>107.82904821449402</v>
      </c>
      <c r="D8" s="23">
        <v>103.35747526969882</v>
      </c>
    </row>
    <row r="9" spans="1:4" ht="12">
      <c r="A9" s="22" t="s">
        <v>81</v>
      </c>
      <c r="B9" s="23">
        <v>10721.900000000001</v>
      </c>
      <c r="C9" s="23">
        <v>99.02791551702134</v>
      </c>
      <c r="D9" s="23">
        <v>106.31215729824599</v>
      </c>
    </row>
    <row r="10" spans="1:4" ht="36">
      <c r="A10" s="22" t="s">
        <v>103</v>
      </c>
      <c r="B10" s="23">
        <v>37976.5</v>
      </c>
      <c r="C10" s="23">
        <v>109.67518942252543</v>
      </c>
      <c r="D10" s="23">
        <v>104.52602519535068</v>
      </c>
    </row>
    <row r="11" spans="1:4" ht="12">
      <c r="A11" s="22" t="s">
        <v>83</v>
      </c>
      <c r="B11" s="23">
        <v>11873.599999999999</v>
      </c>
      <c r="C11" s="23">
        <v>106.82671338171681</v>
      </c>
      <c r="D11" s="23">
        <v>99.3423804822543</v>
      </c>
    </row>
    <row r="12" spans="1:4" ht="12">
      <c r="A12" s="22" t="s">
        <v>84</v>
      </c>
      <c r="B12" s="23">
        <v>7601.5</v>
      </c>
      <c r="C12" s="23">
        <v>101.40765287336791</v>
      </c>
      <c r="D12" s="23">
        <v>106.1543402971735</v>
      </c>
    </row>
    <row r="13" spans="1:4" ht="12">
      <c r="A13" s="22" t="s">
        <v>85</v>
      </c>
      <c r="B13" s="23">
        <v>17178.699999999997</v>
      </c>
      <c r="C13" s="23">
        <v>104.05234457517626</v>
      </c>
      <c r="D13" s="23">
        <v>101.38335605483846</v>
      </c>
    </row>
    <row r="14" spans="1:4" ht="36">
      <c r="A14" s="22" t="s">
        <v>86</v>
      </c>
      <c r="B14" s="23">
        <v>18275.199999999997</v>
      </c>
      <c r="C14" s="23">
        <v>108.85641557462056</v>
      </c>
      <c r="D14" s="23">
        <v>105.51744843991774</v>
      </c>
    </row>
    <row r="15" spans="1:4" ht="36">
      <c r="A15" s="22" t="s">
        <v>87</v>
      </c>
      <c r="B15" s="23">
        <v>24520.999999999996</v>
      </c>
      <c r="C15" s="23">
        <v>103.45080763582968</v>
      </c>
      <c r="D15" s="23">
        <v>114.49422882970374</v>
      </c>
    </row>
    <row r="16" spans="1:4" ht="24">
      <c r="A16" s="22" t="s">
        <v>88</v>
      </c>
      <c r="B16" s="23">
        <v>7827.300000000001</v>
      </c>
      <c r="C16" s="23">
        <v>109.24263038548752</v>
      </c>
      <c r="D16" s="23">
        <v>108.31534373962141</v>
      </c>
    </row>
    <row r="17" spans="1:4" ht="4.5" customHeight="1">
      <c r="A17" s="24"/>
      <c r="B17" s="23"/>
      <c r="C17" s="23"/>
      <c r="D17" s="23"/>
    </row>
    <row r="18" spans="1:4" ht="12">
      <c r="A18" s="25" t="s">
        <v>89</v>
      </c>
      <c r="B18" s="23">
        <f>SUM(B7:B16)</f>
        <v>212112.8</v>
      </c>
      <c r="C18" s="23">
        <v>108.93161537358861</v>
      </c>
      <c r="D18" s="23">
        <v>104.54277739745098</v>
      </c>
    </row>
    <row r="19" spans="1:4" ht="5.25" customHeight="1">
      <c r="A19" s="26"/>
      <c r="B19" s="23"/>
      <c r="C19" s="23"/>
      <c r="D19" s="23"/>
    </row>
    <row r="20" spans="1:4" ht="14.25">
      <c r="A20" s="25" t="s">
        <v>119</v>
      </c>
      <c r="B20" s="23">
        <v>22948.2</v>
      </c>
      <c r="C20" s="23">
        <v>107.1614324756258</v>
      </c>
      <c r="D20" s="23">
        <v>101.25397105541829</v>
      </c>
    </row>
    <row r="21" spans="1:4" ht="5.25" customHeight="1">
      <c r="A21" s="27"/>
      <c r="B21" s="28"/>
      <c r="C21" s="28"/>
      <c r="D21" s="28"/>
    </row>
    <row r="22" spans="1:5" ht="18" customHeight="1">
      <c r="A22" s="40" t="s">
        <v>104</v>
      </c>
      <c r="B22" s="41">
        <f>+B20+B18</f>
        <v>235061</v>
      </c>
      <c r="C22" s="41">
        <v>108.75111072754284</v>
      </c>
      <c r="D22" s="41">
        <v>104.21232161596241</v>
      </c>
      <c r="E22" s="42"/>
    </row>
    <row r="23" spans="1:4" ht="6" customHeight="1">
      <c r="A23" s="29"/>
      <c r="B23" s="28"/>
      <c r="C23" s="28"/>
      <c r="D23" s="28"/>
    </row>
    <row r="24" spans="1:5" ht="12">
      <c r="A24" s="33" t="s">
        <v>105</v>
      </c>
      <c r="B24" s="23">
        <f>+B25+B29</f>
        <v>173606.19999999998</v>
      </c>
      <c r="C24" s="23">
        <v>111.42787125745531</v>
      </c>
      <c r="D24" s="23">
        <v>103.1910207997375</v>
      </c>
      <c r="E24" s="125"/>
    </row>
    <row r="25" spans="1:6" ht="26.25">
      <c r="A25" s="54" t="s">
        <v>120</v>
      </c>
      <c r="B25" s="23">
        <f>+B26+B27+B28</f>
        <v>157630.3</v>
      </c>
      <c r="C25" s="23">
        <v>112.32818119815559</v>
      </c>
      <c r="D25" s="23">
        <v>102.25342427987142</v>
      </c>
      <c r="E25" s="125"/>
      <c r="F25" s="42"/>
    </row>
    <row r="26" spans="1:5" ht="24">
      <c r="A26" s="55" t="s">
        <v>106</v>
      </c>
      <c r="B26" s="23">
        <v>142309.4</v>
      </c>
      <c r="C26" s="23">
        <v>113.25958958009643</v>
      </c>
      <c r="D26" s="23">
        <v>101.41356756918543</v>
      </c>
      <c r="E26" s="125"/>
    </row>
    <row r="27" spans="1:5" ht="36">
      <c r="A27" s="55" t="s">
        <v>107</v>
      </c>
      <c r="B27" s="23">
        <v>1407.8</v>
      </c>
      <c r="C27" s="23">
        <v>102.11817982616319</v>
      </c>
      <c r="D27" s="23">
        <v>100.69379872684358</v>
      </c>
      <c r="E27" s="162"/>
    </row>
    <row r="28" spans="1:5" ht="24">
      <c r="A28" s="55" t="s">
        <v>108</v>
      </c>
      <c r="B28" s="23">
        <v>13913.1</v>
      </c>
      <c r="C28" s="23">
        <v>103.85598529780302</v>
      </c>
      <c r="D28" s="23">
        <v>111.90820906326915</v>
      </c>
      <c r="E28" s="162"/>
    </row>
    <row r="29" spans="1:5" ht="26.25">
      <c r="A29" s="54" t="s">
        <v>121</v>
      </c>
      <c r="B29" s="23">
        <v>15975.9</v>
      </c>
      <c r="C29" s="23">
        <v>102.43927280134442</v>
      </c>
      <c r="D29" s="23">
        <v>113.45552935829333</v>
      </c>
      <c r="E29" s="125"/>
    </row>
    <row r="30" spans="1:5" ht="4.5" customHeight="1">
      <c r="A30" s="56"/>
      <c r="B30" s="23"/>
      <c r="C30" s="23"/>
      <c r="D30" s="23"/>
      <c r="E30" s="125"/>
    </row>
    <row r="31" spans="1:5" ht="12">
      <c r="A31" s="33" t="s">
        <v>109</v>
      </c>
      <c r="B31" s="23">
        <v>66821.2</v>
      </c>
      <c r="C31" s="23">
        <v>105.7792438241179</v>
      </c>
      <c r="D31" s="23">
        <v>108.3026195083843</v>
      </c>
      <c r="E31" s="125"/>
    </row>
    <row r="32" spans="1:5" ht="12">
      <c r="A32" s="33" t="s">
        <v>110</v>
      </c>
      <c r="B32" s="23"/>
      <c r="C32" s="23"/>
      <c r="D32" s="23"/>
      <c r="E32" s="125"/>
    </row>
    <row r="33" spans="1:5" ht="12">
      <c r="A33" s="54" t="s">
        <v>96</v>
      </c>
      <c r="B33" s="23">
        <v>63506.1</v>
      </c>
      <c r="C33" s="23">
        <v>108.80108665255084</v>
      </c>
      <c r="D33" s="23">
        <v>105.99401149632477</v>
      </c>
      <c r="E33" s="125"/>
    </row>
    <row r="34" spans="1:5" ht="6" customHeight="1">
      <c r="A34" s="57"/>
      <c r="B34" s="23"/>
      <c r="C34" s="23"/>
      <c r="D34" s="23"/>
      <c r="E34" s="125"/>
    </row>
    <row r="35" spans="1:5" ht="12">
      <c r="A35" s="33" t="s">
        <v>98</v>
      </c>
      <c r="B35" s="23">
        <f>+B36-B37</f>
        <v>-5366.399999999994</v>
      </c>
      <c r="C35" s="35" t="s">
        <v>7</v>
      </c>
      <c r="D35" s="35" t="s">
        <v>7</v>
      </c>
      <c r="E35" s="125"/>
    </row>
    <row r="36" spans="1:5" ht="12">
      <c r="A36" s="33" t="s">
        <v>111</v>
      </c>
      <c r="B36" s="23">
        <v>88759.8</v>
      </c>
      <c r="C36" s="23">
        <v>108.05338577687019</v>
      </c>
      <c r="D36" s="23">
        <v>103.2914627249178</v>
      </c>
      <c r="E36" s="125"/>
    </row>
    <row r="37" spans="1:6" ht="12">
      <c r="A37" s="33" t="s">
        <v>112</v>
      </c>
      <c r="B37" s="23">
        <v>94126.2</v>
      </c>
      <c r="C37" s="23">
        <v>110.90411389568078</v>
      </c>
      <c r="D37" s="23">
        <v>104.22797537316737</v>
      </c>
      <c r="E37" s="125"/>
      <c r="F37" s="42"/>
    </row>
    <row r="38" spans="1:5" ht="6.75" customHeight="1">
      <c r="A38" s="58"/>
      <c r="B38" s="59"/>
      <c r="C38" s="59"/>
      <c r="D38" s="59"/>
      <c r="E38" s="125"/>
    </row>
    <row r="39" spans="1:5" ht="24.75" customHeight="1">
      <c r="A39" s="187" t="s">
        <v>115</v>
      </c>
      <c r="B39" s="188"/>
      <c r="C39" s="188"/>
      <c r="D39" s="188"/>
      <c r="E39" s="125"/>
    </row>
    <row r="40" spans="1:5" ht="59.25" customHeight="1">
      <c r="A40" s="187" t="s">
        <v>116</v>
      </c>
      <c r="B40" s="188"/>
      <c r="C40" s="188"/>
      <c r="D40" s="188"/>
      <c r="E40" s="125"/>
    </row>
    <row r="41" spans="1:5" ht="33.75" customHeight="1">
      <c r="A41" s="187" t="s">
        <v>117</v>
      </c>
      <c r="B41" s="188"/>
      <c r="C41" s="188"/>
      <c r="D41" s="188"/>
      <c r="E41" s="125"/>
    </row>
    <row r="42" spans="1:5" ht="12">
      <c r="A42" s="60"/>
      <c r="B42" s="61"/>
      <c r="C42" s="60"/>
      <c r="D42" s="60"/>
      <c r="E42" s="125"/>
    </row>
    <row r="43" spans="1:5" ht="12">
      <c r="A43" s="60"/>
      <c r="B43" s="60"/>
      <c r="C43" s="60"/>
      <c r="D43" s="60"/>
      <c r="E43" s="125"/>
    </row>
    <row r="44" spans="1:5" ht="12">
      <c r="A44" s="60"/>
      <c r="B44" s="60"/>
      <c r="C44" s="60"/>
      <c r="D44" s="60"/>
      <c r="E44" s="125"/>
    </row>
    <row r="45" spans="1:5" ht="12">
      <c r="A45" s="60"/>
      <c r="B45" s="60"/>
      <c r="C45" s="60"/>
      <c r="D45" s="60"/>
      <c r="E45" s="125"/>
    </row>
  </sheetData>
  <sheetProtection/>
  <mergeCells count="3">
    <mergeCell ref="A39:D39"/>
    <mergeCell ref="A40:D40"/>
    <mergeCell ref="A41:D41"/>
  </mergeCells>
  <printOptions/>
  <pageMargins left="0.7480314960629921" right="0.7480314960629921" top="0.5905511811023623" bottom="0.5905511811023623"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2:E46"/>
  <sheetViews>
    <sheetView showGridLines="0" zoomScalePageLayoutView="0" workbookViewId="0" topLeftCell="A1">
      <selection activeCell="J33" sqref="J33"/>
    </sheetView>
  </sheetViews>
  <sheetFormatPr defaultColWidth="9.140625" defaultRowHeight="12.75"/>
  <cols>
    <col min="1" max="1" width="47.28125" style="60" customWidth="1"/>
    <col min="2" max="4" width="12.7109375" style="60" customWidth="1"/>
    <col min="5" max="16384" width="9.140625" style="39" customWidth="1"/>
  </cols>
  <sheetData>
    <row r="2" ht="12.75">
      <c r="A2" s="110" t="s">
        <v>147</v>
      </c>
    </row>
    <row r="3" ht="6" customHeight="1"/>
    <row r="4" ht="12">
      <c r="D4" s="44" t="s">
        <v>113</v>
      </c>
    </row>
    <row r="5" spans="1:4" ht="50.25" customHeight="1">
      <c r="A5" s="45"/>
      <c r="B5" s="46" t="s">
        <v>102</v>
      </c>
      <c r="C5" s="46" t="s">
        <v>148</v>
      </c>
      <c r="D5" s="46" t="s">
        <v>149</v>
      </c>
    </row>
    <row r="6" spans="1:4" ht="12">
      <c r="A6" s="47"/>
      <c r="B6" s="48"/>
      <c r="C6" s="48"/>
      <c r="D6" s="48"/>
    </row>
    <row r="7" spans="1:4" ht="12">
      <c r="A7" s="33" t="s">
        <v>80</v>
      </c>
      <c r="B7" s="23">
        <v>9462.4</v>
      </c>
      <c r="C7" s="23">
        <v>113.14337345509695</v>
      </c>
      <c r="D7" s="23">
        <v>94.00861220429496</v>
      </c>
    </row>
    <row r="8" spans="1:4" ht="12">
      <c r="A8" s="33" t="s">
        <v>75</v>
      </c>
      <c r="B8" s="23">
        <v>49505.8</v>
      </c>
      <c r="C8" s="23">
        <v>100.38338130514792</v>
      </c>
      <c r="D8" s="23">
        <v>102.67687302192157</v>
      </c>
    </row>
    <row r="9" spans="1:4" ht="12">
      <c r="A9" s="33" t="s">
        <v>81</v>
      </c>
      <c r="B9" s="23">
        <v>12084</v>
      </c>
      <c r="C9" s="23">
        <v>102.01455899779921</v>
      </c>
      <c r="D9" s="23">
        <v>99.06390298553477</v>
      </c>
    </row>
    <row r="10" spans="1:4" ht="36">
      <c r="A10" s="33" t="s">
        <v>103</v>
      </c>
      <c r="B10" s="23">
        <v>40013.8</v>
      </c>
      <c r="C10" s="23">
        <v>102.06728698630823</v>
      </c>
      <c r="D10" s="23">
        <v>101.55362235964675</v>
      </c>
    </row>
    <row r="11" spans="1:4" ht="12">
      <c r="A11" s="33" t="s">
        <v>83</v>
      </c>
      <c r="B11" s="23">
        <v>11351.2</v>
      </c>
      <c r="C11" s="23">
        <v>101.04371562763438</v>
      </c>
      <c r="D11" s="23">
        <v>100.59052214656904</v>
      </c>
    </row>
    <row r="12" spans="1:4" ht="12">
      <c r="A12" s="33" t="s">
        <v>84</v>
      </c>
      <c r="B12" s="23">
        <v>7646.8</v>
      </c>
      <c r="C12" s="23">
        <v>99.13397483345669</v>
      </c>
      <c r="D12" s="23">
        <v>104.72611136037186</v>
      </c>
    </row>
    <row r="13" spans="1:4" ht="12">
      <c r="A13" s="33" t="s">
        <v>85</v>
      </c>
      <c r="B13" s="23">
        <v>16482.8</v>
      </c>
      <c r="C13" s="23">
        <v>100.40478766095544</v>
      </c>
      <c r="D13" s="23">
        <v>101.37115309893203</v>
      </c>
    </row>
    <row r="14" spans="1:4" ht="25.5" customHeight="1">
      <c r="A14" s="33" t="s">
        <v>86</v>
      </c>
      <c r="B14" s="23">
        <v>16270.7</v>
      </c>
      <c r="C14" s="23">
        <v>101.12364226559573</v>
      </c>
      <c r="D14" s="23">
        <v>103.10738227749745</v>
      </c>
    </row>
    <row r="15" spans="1:4" ht="36">
      <c r="A15" s="33" t="s">
        <v>87</v>
      </c>
      <c r="B15" s="23">
        <v>23854.2</v>
      </c>
      <c r="C15" s="23">
        <v>96.17943764756384</v>
      </c>
      <c r="D15" s="23">
        <v>99.09410061193485</v>
      </c>
    </row>
    <row r="16" spans="1:4" ht="24">
      <c r="A16" s="33" t="s">
        <v>88</v>
      </c>
      <c r="B16" s="23">
        <v>7417.1</v>
      </c>
      <c r="C16" s="23">
        <v>100.40281973816715</v>
      </c>
      <c r="D16" s="23">
        <v>102.78613525595782</v>
      </c>
    </row>
    <row r="17" spans="1:4" ht="4.5" customHeight="1">
      <c r="A17" s="49"/>
      <c r="B17" s="23"/>
      <c r="C17" s="23"/>
      <c r="D17" s="23"/>
    </row>
    <row r="18" spans="1:4" ht="12">
      <c r="A18" s="50" t="s">
        <v>89</v>
      </c>
      <c r="B18" s="23">
        <f>SUM(B7:B16)</f>
        <v>194088.80000000005</v>
      </c>
      <c r="C18" s="23">
        <v>101.99067221333091</v>
      </c>
      <c r="D18" s="23">
        <v>100.1389417442686</v>
      </c>
    </row>
    <row r="19" spans="1:4" ht="5.25" customHeight="1">
      <c r="A19" s="51"/>
      <c r="B19" s="23"/>
      <c r="C19" s="23"/>
      <c r="D19" s="23"/>
    </row>
    <row r="20" spans="1:4" ht="14.25">
      <c r="A20" s="50" t="s">
        <v>119</v>
      </c>
      <c r="B20" s="23">
        <v>21166.699999999997</v>
      </c>
      <c r="C20" s="23">
        <v>102.62611938338718</v>
      </c>
      <c r="D20" s="23">
        <v>109.95634422604456</v>
      </c>
    </row>
    <row r="21" spans="1:4" ht="5.25" customHeight="1">
      <c r="A21" s="50"/>
      <c r="B21" s="23"/>
      <c r="C21" s="23"/>
      <c r="D21" s="23"/>
    </row>
    <row r="22" spans="1:4" ht="12">
      <c r="A22" s="50" t="s">
        <v>114</v>
      </c>
      <c r="B22" s="23">
        <f>+B24-B20-B18</f>
        <v>-278.70000000006985</v>
      </c>
      <c r="C22" s="35" t="s">
        <v>7</v>
      </c>
      <c r="D22" s="35" t="s">
        <v>7</v>
      </c>
    </row>
    <row r="23" spans="1:4" ht="6" customHeight="1">
      <c r="A23" s="52"/>
      <c r="B23" s="23"/>
      <c r="C23" s="23"/>
      <c r="D23" s="23"/>
    </row>
    <row r="24" spans="1:4" ht="18" customHeight="1">
      <c r="A24" s="40" t="s">
        <v>104</v>
      </c>
      <c r="B24" s="41">
        <v>214976.8</v>
      </c>
      <c r="C24" s="41">
        <v>102.64164302288923</v>
      </c>
      <c r="D24" s="41">
        <v>100.05767930759295</v>
      </c>
    </row>
    <row r="25" spans="1:4" ht="6" customHeight="1">
      <c r="A25" s="53"/>
      <c r="B25" s="23"/>
      <c r="C25" s="23"/>
      <c r="D25" s="23"/>
    </row>
    <row r="26" spans="1:4" ht="12">
      <c r="A26" s="33" t="s">
        <v>105</v>
      </c>
      <c r="B26" s="23">
        <f>+B27+B31</f>
        <v>166110.40000000002</v>
      </c>
      <c r="C26" s="23">
        <v>103.3384276101627</v>
      </c>
      <c r="D26" s="23">
        <v>100.2431964040704</v>
      </c>
    </row>
    <row r="27" spans="1:4" ht="26.25">
      <c r="A27" s="54" t="s">
        <v>120</v>
      </c>
      <c r="B27" s="23">
        <f>+B28+B29+B30</f>
        <v>149614.2</v>
      </c>
      <c r="C27" s="23">
        <v>103.3545158024969</v>
      </c>
      <c r="D27" s="23">
        <v>100.2405367260492</v>
      </c>
    </row>
    <row r="28" spans="1:4" ht="24">
      <c r="A28" s="55" t="s">
        <v>106</v>
      </c>
      <c r="B28" s="23">
        <v>133469</v>
      </c>
      <c r="C28" s="23">
        <v>103.60839485386175</v>
      </c>
      <c r="D28" s="23">
        <v>101.19262681853876</v>
      </c>
    </row>
    <row r="29" spans="1:4" ht="27" customHeight="1">
      <c r="A29" s="55" t="s">
        <v>107</v>
      </c>
      <c r="B29" s="23">
        <v>1975.2</v>
      </c>
      <c r="C29" s="23">
        <v>100.99009900990097</v>
      </c>
      <c r="D29" s="23">
        <v>100.90467389556042</v>
      </c>
    </row>
    <row r="30" spans="1:4" ht="24">
      <c r="A30" s="55" t="s">
        <v>108</v>
      </c>
      <c r="B30" s="23">
        <v>14170</v>
      </c>
      <c r="C30" s="23">
        <v>98.39106784998569</v>
      </c>
      <c r="D30" s="23">
        <v>94.93423820080272</v>
      </c>
    </row>
    <row r="31" spans="1:4" ht="26.25">
      <c r="A31" s="54" t="s">
        <v>121</v>
      </c>
      <c r="B31" s="23">
        <v>16496.2</v>
      </c>
      <c r="C31" s="23">
        <v>102.95566502463056</v>
      </c>
      <c r="D31" s="23">
        <v>100.4981740201639</v>
      </c>
    </row>
    <row r="32" spans="1:4" ht="3.75" customHeight="1">
      <c r="A32" s="56"/>
      <c r="B32" s="23"/>
      <c r="C32" s="23"/>
      <c r="D32" s="23"/>
    </row>
    <row r="33" spans="1:4" ht="12">
      <c r="A33" s="33" t="s">
        <v>109</v>
      </c>
      <c r="B33" s="23">
        <v>53232.5</v>
      </c>
      <c r="C33" s="23">
        <v>79.71944563286792</v>
      </c>
      <c r="D33" s="23">
        <v>125.0476119069414</v>
      </c>
    </row>
    <row r="34" spans="1:4" ht="12">
      <c r="A34" s="33" t="s">
        <v>110</v>
      </c>
      <c r="B34" s="23"/>
      <c r="C34" s="23"/>
      <c r="D34" s="23"/>
    </row>
    <row r="35" spans="1:4" ht="12">
      <c r="A35" s="54" t="s">
        <v>96</v>
      </c>
      <c r="B35" s="23">
        <v>48143.2</v>
      </c>
      <c r="C35" s="23">
        <v>101.23125092555377</v>
      </c>
      <c r="D35" s="23">
        <v>100.39337329337575</v>
      </c>
    </row>
    <row r="36" spans="1:4" ht="3" customHeight="1">
      <c r="A36" s="57"/>
      <c r="B36" s="23"/>
      <c r="C36" s="23"/>
      <c r="D36" s="23"/>
    </row>
    <row r="37" spans="1:4" ht="12">
      <c r="A37" s="33" t="s">
        <v>98</v>
      </c>
      <c r="B37" s="23">
        <f>+B38-B39</f>
        <v>-5348.199999999997</v>
      </c>
      <c r="C37" s="35" t="s">
        <v>7</v>
      </c>
      <c r="D37" s="35" t="s">
        <v>7</v>
      </c>
    </row>
    <row r="38" spans="1:4" ht="12">
      <c r="A38" s="33" t="s">
        <v>111</v>
      </c>
      <c r="B38" s="23">
        <v>88643.3</v>
      </c>
      <c r="C38" s="23">
        <v>100.50325362904779</v>
      </c>
      <c r="D38" s="23">
        <v>100.87024954895574</v>
      </c>
    </row>
    <row r="39" spans="1:4" ht="12">
      <c r="A39" s="33" t="s">
        <v>112</v>
      </c>
      <c r="B39" s="23">
        <v>93991.5</v>
      </c>
      <c r="C39" s="23">
        <v>100.8506741237371</v>
      </c>
      <c r="D39" s="23">
        <v>101.20589057091959</v>
      </c>
    </row>
    <row r="40" spans="1:5" ht="6.75" customHeight="1">
      <c r="A40" s="33"/>
      <c r="B40" s="23"/>
      <c r="C40" s="23"/>
      <c r="D40" s="23"/>
      <c r="E40" s="42"/>
    </row>
    <row r="41" spans="1:4" ht="12">
      <c r="A41" s="50" t="s">
        <v>114</v>
      </c>
      <c r="B41" s="23">
        <f>+B24-B26-B33-B37</f>
        <v>982.0999999999622</v>
      </c>
      <c r="C41" s="35" t="s">
        <v>7</v>
      </c>
      <c r="D41" s="35" t="s">
        <v>7</v>
      </c>
    </row>
    <row r="42" spans="1:4" ht="6.75" customHeight="1">
      <c r="A42" s="58"/>
      <c r="B42" s="59"/>
      <c r="C42" s="59"/>
      <c r="D42" s="59"/>
    </row>
    <row r="43" spans="1:4" ht="24" customHeight="1">
      <c r="A43" s="189" t="s">
        <v>115</v>
      </c>
      <c r="B43" s="190"/>
      <c r="C43" s="190"/>
      <c r="D43" s="190"/>
    </row>
    <row r="44" spans="1:4" ht="57.75" customHeight="1">
      <c r="A44" s="189" t="s">
        <v>116</v>
      </c>
      <c r="B44" s="190"/>
      <c r="C44" s="190"/>
      <c r="D44" s="190"/>
    </row>
    <row r="45" spans="1:4" ht="31.5" customHeight="1">
      <c r="A45" s="189" t="s">
        <v>117</v>
      </c>
      <c r="B45" s="190"/>
      <c r="C45" s="190"/>
      <c r="D45" s="190"/>
    </row>
    <row r="46" ht="12">
      <c r="B46" s="61"/>
    </row>
  </sheetData>
  <sheetProtection/>
  <mergeCells count="3">
    <mergeCell ref="A43:D43"/>
    <mergeCell ref="A44:D44"/>
    <mergeCell ref="A45:D45"/>
  </mergeCells>
  <printOptions/>
  <pageMargins left="0.7480314960629921" right="0.7480314960629921" top="0.5905511811023623" bottom="0.5905511811023623"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2:F42"/>
  <sheetViews>
    <sheetView showGridLines="0" zoomScalePageLayoutView="0" workbookViewId="0" topLeftCell="A1">
      <selection activeCell="G9" sqref="G9"/>
    </sheetView>
  </sheetViews>
  <sheetFormatPr defaultColWidth="9.140625" defaultRowHeight="12.75"/>
  <cols>
    <col min="1" max="1" width="42.140625" style="38" customWidth="1"/>
    <col min="2" max="4" width="12.7109375" style="38" customWidth="1"/>
    <col min="5" max="16384" width="9.140625" style="39" customWidth="1"/>
  </cols>
  <sheetData>
    <row r="2" ht="12.75">
      <c r="A2" s="109" t="s">
        <v>150</v>
      </c>
    </row>
    <row r="3" ht="5.25" customHeight="1"/>
    <row r="4" ht="12">
      <c r="D4" s="18" t="s">
        <v>101</v>
      </c>
    </row>
    <row r="5" spans="1:4" ht="51" customHeight="1">
      <c r="A5" s="19"/>
      <c r="B5" s="20" t="s">
        <v>102</v>
      </c>
      <c r="C5" s="20" t="s">
        <v>151</v>
      </c>
      <c r="D5" s="20" t="s">
        <v>152</v>
      </c>
    </row>
    <row r="6" spans="1:4" ht="7.5" customHeight="1">
      <c r="A6" s="21"/>
      <c r="B6" s="48"/>
      <c r="C6" s="48"/>
      <c r="D6" s="48"/>
    </row>
    <row r="7" spans="1:4" ht="12">
      <c r="A7" s="22" t="s">
        <v>80</v>
      </c>
      <c r="B7" s="126">
        <v>29038.4</v>
      </c>
      <c r="C7" s="126">
        <v>124.2835198784939</v>
      </c>
      <c r="D7" s="126">
        <v>100.81482587306493</v>
      </c>
    </row>
    <row r="8" spans="1:4" ht="12">
      <c r="A8" s="22" t="s">
        <v>75</v>
      </c>
      <c r="B8" s="126">
        <v>138441.8</v>
      </c>
      <c r="C8" s="126">
        <v>107.56196105904424</v>
      </c>
      <c r="D8" s="126">
        <v>103.88092717249306</v>
      </c>
    </row>
    <row r="9" spans="1:4" ht="12">
      <c r="A9" s="22" t="s">
        <v>81</v>
      </c>
      <c r="B9" s="126">
        <v>23309.100000000006</v>
      </c>
      <c r="C9" s="126">
        <v>98.52737658477689</v>
      </c>
      <c r="D9" s="126">
        <v>109.86618526671039</v>
      </c>
    </row>
    <row r="10" spans="1:4" ht="36">
      <c r="A10" s="22" t="s">
        <v>103</v>
      </c>
      <c r="B10" s="126">
        <v>108371.5</v>
      </c>
      <c r="C10" s="126">
        <v>108.68239720868618</v>
      </c>
      <c r="D10" s="126">
        <v>105.33336962004893</v>
      </c>
    </row>
    <row r="11" spans="1:4" ht="12">
      <c r="A11" s="22" t="s">
        <v>83</v>
      </c>
      <c r="B11" s="126">
        <v>33491.5</v>
      </c>
      <c r="C11" s="126">
        <v>110.55849107949889</v>
      </c>
      <c r="D11" s="126">
        <v>98.14013866179066</v>
      </c>
    </row>
    <row r="12" spans="1:4" ht="12">
      <c r="A12" s="22" t="s">
        <v>84</v>
      </c>
      <c r="B12" s="126">
        <v>22284.9</v>
      </c>
      <c r="C12" s="126">
        <v>100.1338105752909</v>
      </c>
      <c r="D12" s="126">
        <v>105.22863780598371</v>
      </c>
    </row>
    <row r="13" spans="1:4" ht="12">
      <c r="A13" s="22" t="s">
        <v>85</v>
      </c>
      <c r="B13" s="126">
        <v>47716.3</v>
      </c>
      <c r="C13" s="126">
        <v>103.48550250708524</v>
      </c>
      <c r="D13" s="126">
        <v>100.52139510583793</v>
      </c>
    </row>
    <row r="14" spans="1:4" ht="36">
      <c r="A14" s="22" t="s">
        <v>86</v>
      </c>
      <c r="B14" s="126">
        <v>42413</v>
      </c>
      <c r="C14" s="126">
        <v>109.8260904117935</v>
      </c>
      <c r="D14" s="126">
        <v>102.3015620326686</v>
      </c>
    </row>
    <row r="15" spans="1:4" ht="36">
      <c r="A15" s="22" t="s">
        <v>87</v>
      </c>
      <c r="B15" s="126">
        <v>71762.59999999999</v>
      </c>
      <c r="C15" s="126">
        <v>103.0729204133995</v>
      </c>
      <c r="D15" s="126">
        <v>119.24996219567517</v>
      </c>
    </row>
    <row r="16" spans="1:4" ht="24">
      <c r="A16" s="22" t="s">
        <v>88</v>
      </c>
      <c r="B16" s="126">
        <v>20979</v>
      </c>
      <c r="C16" s="126">
        <v>106.79723890229529</v>
      </c>
      <c r="D16" s="126">
        <v>110.24056499668949</v>
      </c>
    </row>
    <row r="17" spans="1:4" ht="4.5" customHeight="1">
      <c r="A17" s="24"/>
      <c r="B17" s="126"/>
      <c r="C17" s="126"/>
      <c r="D17" s="126"/>
    </row>
    <row r="18" spans="1:4" ht="12">
      <c r="A18" s="25" t="s">
        <v>89</v>
      </c>
      <c r="B18" s="126">
        <f>SUM(B7:B16)</f>
        <v>537808.1</v>
      </c>
      <c r="C18" s="126">
        <v>107.261445372831</v>
      </c>
      <c r="D18" s="126">
        <v>105.53254574299935</v>
      </c>
    </row>
    <row r="19" spans="1:4" ht="5.25" customHeight="1">
      <c r="A19" s="26"/>
      <c r="B19" s="126"/>
      <c r="C19" s="126"/>
      <c r="D19" s="126"/>
    </row>
    <row r="20" spans="1:4" ht="14.25">
      <c r="A20" s="25" t="s">
        <v>119</v>
      </c>
      <c r="B20" s="126">
        <v>58974.3</v>
      </c>
      <c r="C20" s="126">
        <v>105.06631308965753</v>
      </c>
      <c r="D20" s="126">
        <v>97.66964661302985</v>
      </c>
    </row>
    <row r="21" spans="1:4" ht="5.25" customHeight="1">
      <c r="A21" s="27"/>
      <c r="B21" s="116"/>
      <c r="C21" s="116"/>
      <c r="D21" s="116"/>
    </row>
    <row r="22" spans="1:4" ht="18" customHeight="1">
      <c r="A22" s="40" t="s">
        <v>104</v>
      </c>
      <c r="B22" s="117">
        <f>+B20+B18</f>
        <v>596782.4</v>
      </c>
      <c r="C22" s="117">
        <v>107.02457381306807</v>
      </c>
      <c r="D22" s="117">
        <v>104.69960345259233</v>
      </c>
    </row>
    <row r="23" spans="1:4" ht="6" customHeight="1">
      <c r="A23" s="29"/>
      <c r="B23" s="116"/>
      <c r="C23" s="116"/>
      <c r="D23" s="116"/>
    </row>
    <row r="24" spans="1:5" ht="12">
      <c r="A24" s="22" t="s">
        <v>105</v>
      </c>
      <c r="B24" s="126">
        <f>+B25+B29</f>
        <v>463430.99999999994</v>
      </c>
      <c r="C24" s="126">
        <v>108.39404971008403</v>
      </c>
      <c r="D24" s="126">
        <v>103.82502643059588</v>
      </c>
      <c r="E24" s="42"/>
    </row>
    <row r="25" spans="1:4" ht="26.25">
      <c r="A25" s="30" t="s">
        <v>120</v>
      </c>
      <c r="B25" s="126">
        <f>+B26+B27+B28</f>
        <v>416331.79999999993</v>
      </c>
      <c r="C25" s="126">
        <v>109.25370888960725</v>
      </c>
      <c r="D25" s="126">
        <v>102.73808281147703</v>
      </c>
    </row>
    <row r="26" spans="1:4" ht="24">
      <c r="A26" s="31" t="s">
        <v>106</v>
      </c>
      <c r="B26" s="126">
        <v>371664.69999999995</v>
      </c>
      <c r="C26" s="126">
        <v>109.68123472138882</v>
      </c>
      <c r="D26" s="126">
        <v>101.46583877384208</v>
      </c>
    </row>
    <row r="27" spans="1:4" ht="36">
      <c r="A27" s="31" t="s">
        <v>107</v>
      </c>
      <c r="B27" s="126">
        <v>3287</v>
      </c>
      <c r="C27" s="126">
        <v>101.49373992810213</v>
      </c>
      <c r="D27" s="126">
        <v>100.36641221374045</v>
      </c>
    </row>
    <row r="28" spans="1:5" ht="24">
      <c r="A28" s="31" t="s">
        <v>108</v>
      </c>
      <c r="B28" s="126">
        <v>41380.1</v>
      </c>
      <c r="C28" s="126">
        <v>105.7623248572911</v>
      </c>
      <c r="D28" s="126">
        <v>116.02211648726927</v>
      </c>
      <c r="E28" s="42"/>
    </row>
    <row r="29" spans="1:4" ht="26.25">
      <c r="A29" s="30" t="s">
        <v>121</v>
      </c>
      <c r="B29" s="126">
        <v>47099.2</v>
      </c>
      <c r="C29" s="126">
        <v>100.59395089875439</v>
      </c>
      <c r="D29" s="126">
        <v>114.5363993618925</v>
      </c>
    </row>
    <row r="30" spans="1:4" ht="4.5" customHeight="1">
      <c r="A30" s="32"/>
      <c r="B30" s="126"/>
      <c r="C30" s="126"/>
      <c r="D30" s="126"/>
    </row>
    <row r="31" spans="1:4" ht="12">
      <c r="A31" s="33" t="s">
        <v>109</v>
      </c>
      <c r="B31" s="126">
        <v>144157.5</v>
      </c>
      <c r="C31" s="126">
        <v>104.95455755439946</v>
      </c>
      <c r="D31" s="126">
        <v>110.46145429133641</v>
      </c>
    </row>
    <row r="32" spans="1:4" ht="12">
      <c r="A32" s="22" t="s">
        <v>110</v>
      </c>
      <c r="B32" s="126"/>
      <c r="C32" s="126"/>
      <c r="D32" s="126"/>
    </row>
    <row r="33" spans="1:4" ht="12">
      <c r="A33" s="30" t="s">
        <v>96</v>
      </c>
      <c r="B33" s="126">
        <v>134204.9</v>
      </c>
      <c r="C33" s="126">
        <v>103.78198088067101</v>
      </c>
      <c r="D33" s="126">
        <v>104.96738855834667</v>
      </c>
    </row>
    <row r="34" spans="1:4" ht="6" customHeight="1">
      <c r="A34" s="34"/>
      <c r="B34" s="126"/>
      <c r="C34" s="126"/>
      <c r="D34" s="126"/>
    </row>
    <row r="35" spans="1:4" ht="12">
      <c r="A35" s="22" t="s">
        <v>98</v>
      </c>
      <c r="B35" s="126">
        <f>+B36-B37</f>
        <v>-10806.100000000035</v>
      </c>
      <c r="C35" s="127" t="s">
        <v>7</v>
      </c>
      <c r="D35" s="127" t="s">
        <v>7</v>
      </c>
    </row>
    <row r="36" spans="1:4" ht="12">
      <c r="A36" s="22" t="s">
        <v>111</v>
      </c>
      <c r="B36" s="126">
        <v>261665.8</v>
      </c>
      <c r="C36" s="126">
        <v>109.57001826018096</v>
      </c>
      <c r="D36" s="126">
        <v>102.55741143713588</v>
      </c>
    </row>
    <row r="37" spans="1:6" ht="12">
      <c r="A37" s="22" t="s">
        <v>112</v>
      </c>
      <c r="B37" s="126">
        <v>272471.9</v>
      </c>
      <c r="C37" s="126">
        <v>110.82843715763784</v>
      </c>
      <c r="D37" s="126">
        <v>103.99357425181788</v>
      </c>
      <c r="F37" s="42"/>
    </row>
    <row r="38" spans="1:4" ht="6.75" customHeight="1">
      <c r="A38" s="37"/>
      <c r="B38" s="118"/>
      <c r="C38" s="118"/>
      <c r="D38" s="118"/>
    </row>
    <row r="39" spans="1:4" ht="24.75" customHeight="1">
      <c r="A39" s="189" t="s">
        <v>115</v>
      </c>
      <c r="B39" s="190"/>
      <c r="C39" s="190"/>
      <c r="D39" s="190"/>
    </row>
    <row r="40" spans="1:4" ht="59.25" customHeight="1">
      <c r="A40" s="189" t="s">
        <v>116</v>
      </c>
      <c r="B40" s="190"/>
      <c r="C40" s="190"/>
      <c r="D40" s="190"/>
    </row>
    <row r="41" spans="1:4" ht="33.75" customHeight="1">
      <c r="A41" s="189" t="s">
        <v>117</v>
      </c>
      <c r="B41" s="190"/>
      <c r="C41" s="190"/>
      <c r="D41" s="190"/>
    </row>
    <row r="42" ht="12">
      <c r="B42" s="43"/>
    </row>
  </sheetData>
  <sheetProtection/>
  <mergeCells count="3">
    <mergeCell ref="A39:D39"/>
    <mergeCell ref="A40:D40"/>
    <mergeCell ref="A41:D41"/>
  </mergeCells>
  <printOptions/>
  <pageMargins left="0.7480314960629921" right="0.7480314960629921"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Adriana.Ciuchea</dc:creator>
  <cp:keywords/>
  <dc:description/>
  <cp:lastModifiedBy>Adriana Ciuchea</cp:lastModifiedBy>
  <cp:lastPrinted>2016-11-28T12:24:05Z</cp:lastPrinted>
  <dcterms:created xsi:type="dcterms:W3CDTF">2015-05-11T12:08:00Z</dcterms:created>
  <dcterms:modified xsi:type="dcterms:W3CDTF">2017-12-04T07:46:18Z</dcterms:modified>
  <cp:category/>
  <cp:version/>
  <cp:contentType/>
  <cp:contentStatus/>
</cp:coreProperties>
</file>