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50" windowHeight="11460" activeTab="1"/>
  </bookViews>
  <sheets>
    <sheet name="Graph 1" sheetId="1" r:id="rId1"/>
    <sheet name="Table 1" sheetId="2" r:id="rId2"/>
    <sheet name="Table 2" sheetId="3" r:id="rId3"/>
    <sheet name="Table 3" sheetId="4" r:id="rId4"/>
    <sheet name="Table 4" sheetId="5" r:id="rId5"/>
    <sheet name="Table 5" sheetId="6" r:id="rId6"/>
    <sheet name="Table 6" sheetId="7" r:id="rId7"/>
  </sheets>
  <definedNames/>
  <calcPr fullCalcOnLoad="1"/>
</workbook>
</file>

<file path=xl/sharedStrings.xml><?xml version="1.0" encoding="utf-8"?>
<sst xmlns="http://schemas.openxmlformats.org/spreadsheetml/2006/main" count="130" uniqueCount="69">
  <si>
    <t>-</t>
  </si>
  <si>
    <t>Years</t>
  </si>
  <si>
    <t>Percentage change
 compared to the previous year (%) -</t>
  </si>
  <si>
    <t>Semi-final data</t>
  </si>
  <si>
    <t>Differences (+/-)</t>
  </si>
  <si>
    <t>Million lei current prices</t>
  </si>
  <si>
    <t>Final data</t>
  </si>
  <si>
    <t xml:space="preserve">   Agriculture, forestry and fishing</t>
  </si>
  <si>
    <t xml:space="preserve">   Construction</t>
  </si>
  <si>
    <t xml:space="preserve">   Information and communication</t>
  </si>
  <si>
    <t xml:space="preserve">   Financial intermediation and insurance</t>
  </si>
  <si>
    <t xml:space="preserve">   Real estate activities</t>
  </si>
  <si>
    <t>Gross value added</t>
  </si>
  <si>
    <t xml:space="preserve"> Gross value added</t>
  </si>
  <si>
    <t xml:space="preserve"> Net taxes on products</t>
  </si>
  <si>
    <t xml:space="preserve"> Gross domestic product</t>
  </si>
  <si>
    <t xml:space="preserve">   Minning and quarrying; manufacturing;
   electricity, gas, steam and air conditioning
   production and supply; water supply;
   sewerage, waste management and
   decontamination activities</t>
  </si>
  <si>
    <t xml:space="preserve">   Wholesale and retail; repair of motor
   vehicles and motorcycles; transport and
   storage; hotels and restaurants</t>
  </si>
  <si>
    <t xml:space="preserve">   Professional, scientific and technical
   activities; activities of administrative
   services and support services</t>
  </si>
  <si>
    <t xml:space="preserve">   Public administration and defence; social
   insurance of public sector; education;
   health and social assistance</t>
  </si>
  <si>
    <t xml:space="preserve">   Shows, culture and recreation activities;
   repair of households goods and other
   services</t>
  </si>
  <si>
    <t xml:space="preserve">       Final consumption expenditure of households</t>
  </si>
  <si>
    <t xml:space="preserve">       Final consumption expenditure of Non-profit
       institutions serving households</t>
  </si>
  <si>
    <t>Gross fixed capital formation</t>
  </si>
  <si>
    <t>Net export</t>
  </si>
  <si>
    <t xml:space="preserve">    Export of goods and services</t>
  </si>
  <si>
    <t xml:space="preserve">    Import of goods and services</t>
  </si>
  <si>
    <t xml:space="preserve"> Total final consumption</t>
  </si>
  <si>
    <t xml:space="preserve">    Actual individual consumption of
    households</t>
  </si>
  <si>
    <t xml:space="preserve">       Final consumption expenditure of
       households</t>
  </si>
  <si>
    <t xml:space="preserve">       Final consumption expenditure of
       Non-profit institutions serving
       households</t>
  </si>
  <si>
    <t xml:space="preserve">       Individual final consumption
       expenditure of General government</t>
  </si>
  <si>
    <t xml:space="preserve">    Collective final consumption
    expenditure of General government</t>
  </si>
  <si>
    <t xml:space="preserve"> Gross fixed capital formation</t>
  </si>
  <si>
    <t xml:space="preserve"> Change in inventories</t>
  </si>
  <si>
    <t xml:space="preserve"> Net export</t>
  </si>
  <si>
    <t>Contribution to the nominal value of GDP - %</t>
  </si>
  <si>
    <t>Contribution to the growth rate of GDP - %</t>
  </si>
  <si>
    <t>Milions RON current prices</t>
  </si>
  <si>
    <t>Final consumption</t>
  </si>
  <si>
    <t>Gross capital formation</t>
  </si>
  <si>
    <t xml:space="preserve">of which: </t>
  </si>
  <si>
    <t xml:space="preserve">   Export of goods and services</t>
  </si>
  <si>
    <t xml:space="preserve">   Import of goods and services</t>
  </si>
  <si>
    <t>1) Represents the difference between taxes on product due to the State Budget (VAT, excise duties, other taxes) and product subsidies paid from the State Budget.</t>
  </si>
  <si>
    <t>2) Comprises: expenditure of population households for purchasing goods and services in view to meet their members needs,  the expenditure for individual consumption of public administration (education, health, social security and social activities, culture,  sport, leisure activities, collection of household waste) and the expenditure for individual consumption of non-profit institutions serving households (religious organisations, trade unions, political parties, unions, foundations, cultural and sport associations).</t>
  </si>
  <si>
    <t>3) Comprises the expenditure for collective consumption of public administration (general public services, national defence and territory security, public order and security, legislative and regulatory activities, research &amp; development, etc.).</t>
  </si>
  <si>
    <r>
      <t xml:space="preserve">Net taxes on products </t>
    </r>
    <r>
      <rPr>
        <vertAlign val="superscript"/>
        <sz val="9"/>
        <rFont val="Calibri"/>
        <family val="2"/>
      </rPr>
      <t>1)</t>
    </r>
  </si>
  <si>
    <r>
      <t xml:space="preserve">    Actual individual consumption of households  </t>
    </r>
    <r>
      <rPr>
        <vertAlign val="superscript"/>
        <sz val="9"/>
        <rFont val="Calibri"/>
        <family val="2"/>
      </rPr>
      <t>2)</t>
    </r>
  </si>
  <si>
    <t xml:space="preserve">   Minning and quarrying; manufacturing; electricity,
   gas, steam and air conditioning production and
   supply; water supply; sewerage, waste management
   and decontamination activities</t>
  </si>
  <si>
    <t xml:space="preserve">   Wholesale and retail; repair of motor vehicles and
   motorcycles; transport and storage; hotels and
   restaurants</t>
  </si>
  <si>
    <t xml:space="preserve">   Professional, scientific and technical activities;
   activities of administrative services and support
   services</t>
  </si>
  <si>
    <t xml:space="preserve">   Public administration and defence; social insurance
   of public sector; education; health and social
   assistance</t>
  </si>
  <si>
    <t xml:space="preserve">   Shows, culture and recreation activities; repair of
   households goods and other services</t>
  </si>
  <si>
    <t xml:space="preserve">       Individual final consumption expenditure of
       General government</t>
  </si>
  <si>
    <r>
      <t xml:space="preserve">    Collective final consumption expenditure of
    General government </t>
    </r>
    <r>
      <rPr>
        <vertAlign val="superscript"/>
        <sz val="9"/>
        <rFont val="Calibri"/>
        <family val="2"/>
      </rPr>
      <t>3)</t>
    </r>
  </si>
  <si>
    <t>Graph 1: Gross domestic product evolution
                 during 2005-2017 - percentage change
                 compared to the previous year (%) -</t>
  </si>
  <si>
    <t>Tabel 1: Gross domestic product, in 2017</t>
  </si>
  <si>
    <t>Table 2: GDP evolution by resources, in 2017</t>
  </si>
  <si>
    <t>Volumes
- % as against 2016-</t>
  </si>
  <si>
    <t>Prices
- % as against 2016-</t>
  </si>
  <si>
    <t>Table 3: GDP evolution by use, in 2017</t>
  </si>
  <si>
    <t>Table 4: The contribution of GDP resources to the nominal value and growth rate of GDP, in 2017</t>
  </si>
  <si>
    <t>Table 5: The contribution of GDP expenditure to the nominal value and growth rate of GDP, in 2017</t>
  </si>
  <si>
    <t>Table 6: GROSS DOMESTIC PRODUCT BY RESOURCES AND USES, IN 2017</t>
  </si>
  <si>
    <t>Volume indices
 – in % as against 2016</t>
  </si>
  <si>
    <t>Price indices
 – in % as against  2016</t>
  </si>
  <si>
    <t>GDP dynamics - as % against 2016</t>
  </si>
  <si>
    <t>GDP deflator PIB - as % against 2016</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</si>
</sst>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4">
    <font>
      <sz val="10"/>
      <name val="Arial"/>
      <family val="0"/>
    </font>
    <font>
      <sz val="8"/>
      <name val="Arial"/>
      <family val="2"/>
    </font>
    <font>
      <sz val="10"/>
      <name val="Calibri"/>
      <family val="2"/>
    </font>
    <font>
      <b/>
      <sz val="10"/>
      <name val="Calibri"/>
      <family val="2"/>
    </font>
    <font>
      <sz val="9"/>
      <name val="Calibri"/>
      <family val="2"/>
    </font>
    <font>
      <b/>
      <sz val="9"/>
      <name val="Calibri"/>
      <family val="2"/>
    </font>
    <font>
      <i/>
      <vertAlign val="superscript"/>
      <sz val="9"/>
      <name val="Calibri"/>
      <family val="2"/>
    </font>
    <font>
      <i/>
      <sz val="9"/>
      <name val="Calibri"/>
      <family val="2"/>
    </font>
    <font>
      <vertAlign val="superscript"/>
      <sz val="9"/>
      <name val="Calibri"/>
      <family val="2"/>
    </font>
    <font>
      <sz val="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color indexed="63"/>
      </top>
      <bottom>
        <color indexed="63"/>
      </bottom>
    </border>
    <border>
      <left style="thin"/>
      <right style="medium"/>
      <top>
        <color indexed="63"/>
      </top>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medium"/>
      <right style="medium"/>
      <top style="medium"/>
      <bottom>
        <color indexed="63"/>
      </bottom>
    </border>
    <border>
      <left style="medium"/>
      <right style="medium"/>
      <top>
        <color indexed="63"/>
      </top>
      <bottom style="medium"/>
    </border>
    <border>
      <left style="thin"/>
      <right style="medium"/>
      <top>
        <color indexed="63"/>
      </top>
      <bottom style="medium"/>
    </border>
    <border>
      <left style="medium"/>
      <right style="medium"/>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medium"/>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46">
    <xf numFmtId="0" fontId="0" fillId="0" borderId="0" xfId="0" applyAlignment="1">
      <alignment/>
    </xf>
    <xf numFmtId="0" fontId="2" fillId="0" borderId="0" xfId="0" applyFont="1" applyAlignment="1">
      <alignment/>
    </xf>
    <xf numFmtId="0" fontId="3" fillId="0" borderId="10" xfId="0" applyFont="1" applyBorder="1" applyAlignment="1">
      <alignment horizontal="center" vertical="justify"/>
    </xf>
    <xf numFmtId="0" fontId="2" fillId="0" borderId="11" xfId="0" applyFont="1" applyBorder="1" applyAlignment="1">
      <alignment horizontal="right" indent="2"/>
    </xf>
    <xf numFmtId="0" fontId="2" fillId="0" borderId="12" xfId="0" applyFont="1" applyBorder="1" applyAlignment="1">
      <alignment horizontal="right" indent="2"/>
    </xf>
    <xf numFmtId="0" fontId="2" fillId="0" borderId="13" xfId="0" applyFont="1" applyBorder="1" applyAlignment="1">
      <alignment horizontal="right" indent="2"/>
    </xf>
    <xf numFmtId="0" fontId="4" fillId="0" borderId="0" xfId="0" applyFont="1" applyAlignment="1">
      <alignment/>
    </xf>
    <xf numFmtId="0" fontId="4" fillId="0" borderId="0" xfId="0" applyFont="1" applyBorder="1" applyAlignment="1">
      <alignment/>
    </xf>
    <xf numFmtId="0" fontId="2" fillId="0" borderId="0" xfId="0" applyFont="1" applyBorder="1" applyAlignment="1">
      <alignment horizontal="left" vertical="center" wrapText="1"/>
    </xf>
    <xf numFmtId="0" fontId="2" fillId="0" borderId="0" xfId="0" applyFont="1" applyBorder="1" applyAlignment="1">
      <alignment/>
    </xf>
    <xf numFmtId="0" fontId="2" fillId="0" borderId="14" xfId="0" applyFont="1" applyBorder="1" applyAlignment="1">
      <alignment/>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2" fillId="0" borderId="17" xfId="0" applyFont="1" applyBorder="1" applyAlignment="1">
      <alignment vertical="center"/>
    </xf>
    <xf numFmtId="164" fontId="2" fillId="0" borderId="13" xfId="0" applyNumberFormat="1" applyFont="1" applyFill="1" applyBorder="1" applyAlignment="1">
      <alignment horizontal="right" vertical="center" indent="2"/>
    </xf>
    <xf numFmtId="164" fontId="2" fillId="0" borderId="18" xfId="0" applyNumberFormat="1" applyFont="1" applyFill="1" applyBorder="1" applyAlignment="1">
      <alignment horizontal="right" vertical="center" indent="2"/>
    </xf>
    <xf numFmtId="0" fontId="2" fillId="0" borderId="19" xfId="0" applyFont="1" applyBorder="1" applyAlignment="1">
      <alignment horizontal="left" vertical="center" wrapText="1"/>
    </xf>
    <xf numFmtId="164" fontId="2" fillId="0" borderId="10" xfId="0" applyNumberFormat="1" applyFont="1" applyFill="1" applyBorder="1" applyAlignment="1">
      <alignment horizontal="right" vertical="center" indent="2"/>
    </xf>
    <xf numFmtId="0" fontId="2" fillId="0" borderId="20" xfId="0" applyFont="1" applyBorder="1" applyAlignment="1">
      <alignment horizontal="left" vertical="center" wrapText="1"/>
    </xf>
    <xf numFmtId="164" fontId="2" fillId="0" borderId="21" xfId="0" applyNumberFormat="1" applyFont="1" applyFill="1" applyBorder="1" applyAlignment="1">
      <alignment horizontal="right" vertical="center" indent="2"/>
    </xf>
    <xf numFmtId="0" fontId="2" fillId="0" borderId="22" xfId="0" applyFont="1" applyBorder="1" applyAlignment="1">
      <alignment/>
    </xf>
    <xf numFmtId="0" fontId="2" fillId="0" borderId="23" xfId="0" applyFont="1" applyBorder="1" applyAlignment="1">
      <alignment/>
    </xf>
    <xf numFmtId="0" fontId="3" fillId="0" borderId="24" xfId="0" applyFont="1" applyBorder="1" applyAlignment="1">
      <alignment horizontal="center" vertical="center"/>
    </xf>
    <xf numFmtId="0" fontId="2" fillId="0" borderId="25" xfId="0" applyFont="1" applyBorder="1" applyAlignment="1">
      <alignment/>
    </xf>
    <xf numFmtId="0" fontId="3" fillId="0" borderId="17"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2" fillId="0" borderId="25" xfId="0" applyFont="1" applyBorder="1" applyAlignment="1">
      <alignment horizontal="left" vertical="top" wrapText="1" indent="1"/>
    </xf>
    <xf numFmtId="164" fontId="2" fillId="0" borderId="17" xfId="0" applyNumberFormat="1" applyFont="1" applyBorder="1" applyAlignment="1">
      <alignment horizontal="right" indent="2"/>
    </xf>
    <xf numFmtId="164" fontId="2" fillId="0" borderId="26" xfId="0" applyNumberFormat="1" applyFont="1" applyBorder="1" applyAlignment="1">
      <alignment horizontal="right" indent="2"/>
    </xf>
    <xf numFmtId="164" fontId="2" fillId="0" borderId="27" xfId="0" applyNumberFormat="1" applyFont="1" applyBorder="1" applyAlignment="1">
      <alignment horizontal="right" indent="2"/>
    </xf>
    <xf numFmtId="164" fontId="2" fillId="0" borderId="28" xfId="0" applyNumberFormat="1" applyFont="1" applyBorder="1" applyAlignment="1">
      <alignment horizontal="right" indent="2"/>
    </xf>
    <xf numFmtId="164" fontId="2" fillId="0" borderId="25" xfId="0" applyNumberFormat="1" applyFont="1" applyFill="1" applyBorder="1" applyAlignment="1">
      <alignment vertical="justify" wrapText="1"/>
    </xf>
    <xf numFmtId="0" fontId="3" fillId="0" borderId="25" xfId="0" applyFont="1" applyBorder="1" applyAlignment="1">
      <alignment/>
    </xf>
    <xf numFmtId="164" fontId="3" fillId="0" borderId="26" xfId="0" applyNumberFormat="1" applyFont="1" applyBorder="1" applyAlignment="1">
      <alignment horizontal="right" indent="2"/>
    </xf>
    <xf numFmtId="164" fontId="3" fillId="0" borderId="28" xfId="0" applyNumberFormat="1" applyFont="1" applyBorder="1" applyAlignment="1">
      <alignment horizontal="right" indent="2"/>
    </xf>
    <xf numFmtId="0" fontId="2" fillId="33" borderId="22" xfId="0" applyFont="1" applyFill="1" applyBorder="1" applyAlignment="1">
      <alignment/>
    </xf>
    <xf numFmtId="164" fontId="2" fillId="33" borderId="29" xfId="0" applyNumberFormat="1" applyFont="1" applyFill="1" applyBorder="1" applyAlignment="1">
      <alignment horizontal="right" indent="2"/>
    </xf>
    <xf numFmtId="164" fontId="2" fillId="33" borderId="30" xfId="0" applyNumberFormat="1" applyFont="1" applyFill="1" applyBorder="1" applyAlignment="1">
      <alignment horizontal="right" indent="2"/>
    </xf>
    <xf numFmtId="164" fontId="2" fillId="33" borderId="31" xfId="0" applyNumberFormat="1" applyFont="1" applyFill="1" applyBorder="1" applyAlignment="1">
      <alignment horizontal="right" indent="2"/>
    </xf>
    <xf numFmtId="164" fontId="2" fillId="33" borderId="32" xfId="0" applyNumberFormat="1" applyFont="1" applyFill="1" applyBorder="1" applyAlignment="1">
      <alignment horizontal="right" indent="2"/>
    </xf>
    <xf numFmtId="0" fontId="3" fillId="33" borderId="25" xfId="0" applyFont="1" applyFill="1" applyBorder="1" applyAlignment="1">
      <alignment/>
    </xf>
    <xf numFmtId="164" fontId="3" fillId="33" borderId="17" xfId="0" applyNumberFormat="1" applyFont="1" applyFill="1" applyBorder="1" applyAlignment="1">
      <alignment horizontal="right" indent="2"/>
    </xf>
    <xf numFmtId="164" fontId="3" fillId="33" borderId="26" xfId="0" applyNumberFormat="1" applyFont="1" applyFill="1" applyBorder="1" applyAlignment="1">
      <alignment horizontal="right" indent="2"/>
    </xf>
    <xf numFmtId="164" fontId="3" fillId="33" borderId="28" xfId="0" applyNumberFormat="1" applyFont="1" applyFill="1" applyBorder="1" applyAlignment="1">
      <alignment horizontal="right" indent="2"/>
    </xf>
    <xf numFmtId="0" fontId="2" fillId="33" borderId="23" xfId="0" applyFont="1" applyFill="1" applyBorder="1" applyAlignment="1">
      <alignment/>
    </xf>
    <xf numFmtId="0" fontId="2" fillId="33" borderId="33" xfId="0" applyFont="1" applyFill="1" applyBorder="1" applyAlignment="1">
      <alignment horizontal="right" indent="3"/>
    </xf>
    <xf numFmtId="0" fontId="2" fillId="33" borderId="24" xfId="0" applyFont="1" applyFill="1" applyBorder="1" applyAlignment="1">
      <alignment horizontal="right" indent="3"/>
    </xf>
    <xf numFmtId="0" fontId="2" fillId="33" borderId="34" xfId="0" applyFont="1" applyFill="1" applyBorder="1" applyAlignment="1">
      <alignment horizontal="right" indent="3"/>
    </xf>
    <xf numFmtId="0" fontId="2" fillId="33" borderId="35" xfId="0" applyFont="1" applyFill="1" applyBorder="1" applyAlignment="1">
      <alignment horizontal="right" indent="3"/>
    </xf>
    <xf numFmtId="0" fontId="3" fillId="0" borderId="0" xfId="0" applyFont="1" applyAlignment="1" quotePrefix="1">
      <alignment horizontal="right"/>
    </xf>
    <xf numFmtId="164" fontId="3" fillId="0" borderId="28" xfId="0" applyNumberFormat="1" applyFont="1" applyBorder="1" applyAlignment="1">
      <alignment horizontal="right" vertical="center" indent="2"/>
    </xf>
    <xf numFmtId="164" fontId="3" fillId="0" borderId="25" xfId="0" applyNumberFormat="1" applyFont="1" applyFill="1" applyBorder="1" applyAlignment="1">
      <alignment vertical="justify"/>
    </xf>
    <xf numFmtId="164" fontId="2" fillId="0" borderId="25" xfId="0" applyNumberFormat="1" applyFont="1" applyFill="1" applyBorder="1" applyAlignment="1">
      <alignment vertical="justify"/>
    </xf>
    <xf numFmtId="164" fontId="2" fillId="33" borderId="33" xfId="0" applyNumberFormat="1" applyFont="1" applyFill="1" applyBorder="1" applyAlignment="1">
      <alignment horizontal="right" indent="2"/>
    </xf>
    <xf numFmtId="164" fontId="2" fillId="33" borderId="35" xfId="0" applyNumberFormat="1" applyFont="1" applyFill="1" applyBorder="1" applyAlignment="1">
      <alignment horizontal="right" indent="2"/>
    </xf>
    <xf numFmtId="164" fontId="2" fillId="33" borderId="34" xfId="0" applyNumberFormat="1" applyFont="1" applyFill="1" applyBorder="1" applyAlignment="1">
      <alignment horizontal="right" indent="2"/>
    </xf>
    <xf numFmtId="0" fontId="3" fillId="0" borderId="0" xfId="0" applyFont="1" applyAlignment="1">
      <alignment/>
    </xf>
    <xf numFmtId="0" fontId="5" fillId="0" borderId="0" xfId="0" applyFont="1" applyAlignment="1">
      <alignment horizontal="right"/>
    </xf>
    <xf numFmtId="0" fontId="4" fillId="0" borderId="10" xfId="0" applyFont="1" applyBorder="1" applyAlignment="1">
      <alignment vertical="top" wrapText="1"/>
    </xf>
    <xf numFmtId="0" fontId="4" fillId="0" borderId="10" xfId="0" applyFont="1" applyBorder="1" applyAlignment="1">
      <alignment horizontal="center" vertical="top" wrapText="1"/>
    </xf>
    <xf numFmtId="0" fontId="4" fillId="0" borderId="12" xfId="0" applyFont="1" applyBorder="1" applyAlignment="1">
      <alignment vertical="top" wrapText="1"/>
    </xf>
    <xf numFmtId="0" fontId="4" fillId="0" borderId="12" xfId="0" applyFont="1" applyFill="1" applyBorder="1" applyAlignment="1">
      <alignment horizontal="right" wrapText="1" indent="2"/>
    </xf>
    <xf numFmtId="0" fontId="4" fillId="0" borderId="12" xfId="0" applyFont="1" applyBorder="1" applyAlignment="1">
      <alignment horizontal="left" vertical="top" wrapText="1" indent="1"/>
    </xf>
    <xf numFmtId="0" fontId="6" fillId="0" borderId="12" xfId="0" applyFont="1" applyBorder="1" applyAlignment="1">
      <alignment horizontal="left" wrapText="1" indent="1"/>
    </xf>
    <xf numFmtId="0" fontId="4" fillId="0" borderId="12" xfId="0" applyFont="1" applyBorder="1" applyAlignment="1">
      <alignment horizontal="left" wrapText="1" indent="1"/>
    </xf>
    <xf numFmtId="0" fontId="7" fillId="0" borderId="12" xfId="0" applyFont="1" applyBorder="1" applyAlignment="1">
      <alignment horizontal="left" vertical="top" wrapText="1" indent="1"/>
    </xf>
    <xf numFmtId="0" fontId="6" fillId="0" borderId="12" xfId="0" applyFont="1" applyBorder="1" applyAlignment="1">
      <alignment wrapText="1"/>
    </xf>
    <xf numFmtId="0" fontId="5" fillId="33" borderId="10" xfId="0" applyFont="1" applyFill="1" applyBorder="1" applyAlignment="1">
      <alignment horizontal="left" vertical="center" wrapText="1"/>
    </xf>
    <xf numFmtId="164" fontId="4" fillId="0" borderId="0" xfId="0" applyNumberFormat="1" applyFont="1" applyAlignment="1">
      <alignment/>
    </xf>
    <xf numFmtId="164" fontId="4" fillId="0" borderId="12" xfId="0" applyNumberFormat="1" applyFont="1" applyBorder="1" applyAlignment="1">
      <alignment horizontal="left" vertical="top" wrapText="1" indent="1"/>
    </xf>
    <xf numFmtId="0" fontId="4" fillId="0" borderId="12" xfId="0" applyFont="1" applyFill="1" applyBorder="1" applyAlignment="1">
      <alignment horizontal="left" vertical="top" wrapText="1" indent="1"/>
    </xf>
    <xf numFmtId="0" fontId="4" fillId="0" borderId="0" xfId="0" applyFont="1" applyFill="1" applyAlignment="1">
      <alignment/>
    </xf>
    <xf numFmtId="0" fontId="4" fillId="0" borderId="12" xfId="0" applyFont="1" applyFill="1" applyBorder="1" applyAlignment="1">
      <alignment horizontal="left" vertical="top" wrapText="1" indent="2"/>
    </xf>
    <xf numFmtId="0" fontId="4" fillId="0" borderId="12" xfId="0" applyFont="1" applyFill="1" applyBorder="1" applyAlignment="1">
      <alignment horizontal="left" vertical="top" wrapText="1" indent="3"/>
    </xf>
    <xf numFmtId="0" fontId="6" fillId="0" borderId="12" xfId="0" applyFont="1" applyFill="1" applyBorder="1" applyAlignment="1">
      <alignment horizontal="left" vertical="top" wrapText="1" indent="2"/>
    </xf>
    <xf numFmtId="0" fontId="7" fillId="0" borderId="12" xfId="0" applyFont="1" applyFill="1" applyBorder="1" applyAlignment="1">
      <alignment horizontal="left" vertical="top" wrapText="1" indent="2"/>
    </xf>
    <xf numFmtId="164" fontId="7" fillId="0" borderId="13" xfId="0" applyNumberFormat="1" applyFont="1" applyFill="1" applyBorder="1" applyAlignment="1">
      <alignment horizontal="left" vertical="top" wrapText="1" indent="1"/>
    </xf>
    <xf numFmtId="164" fontId="4" fillId="0" borderId="13" xfId="0" applyNumberFormat="1" applyFont="1" applyFill="1" applyBorder="1" applyAlignment="1">
      <alignment horizontal="right" wrapText="1" indent="2"/>
    </xf>
    <xf numFmtId="0" fontId="4" fillId="0" borderId="0" xfId="0" applyFont="1" applyFill="1" applyBorder="1" applyAlignment="1">
      <alignment/>
    </xf>
    <xf numFmtId="164" fontId="4" fillId="0" borderId="0" xfId="0" applyNumberFormat="1" applyFont="1" applyFill="1" applyBorder="1" applyAlignment="1">
      <alignment/>
    </xf>
    <xf numFmtId="164" fontId="2" fillId="0" borderId="24" xfId="0" applyNumberFormat="1" applyFont="1" applyFill="1" applyBorder="1" applyAlignment="1">
      <alignment horizontal="right" vertical="center" indent="2"/>
    </xf>
    <xf numFmtId="0" fontId="3" fillId="0" borderId="33" xfId="0" applyFont="1" applyFill="1" applyBorder="1" applyAlignment="1">
      <alignment horizontal="center" vertical="justify"/>
    </xf>
    <xf numFmtId="0" fontId="3" fillId="0" borderId="17"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164" fontId="3" fillId="0" borderId="17" xfId="0" applyNumberFormat="1" applyFont="1" applyFill="1" applyBorder="1" applyAlignment="1">
      <alignment horizontal="right" vertical="center" indent="2"/>
    </xf>
    <xf numFmtId="164" fontId="3" fillId="0" borderId="28" xfId="0" applyNumberFormat="1" applyFont="1" applyFill="1" applyBorder="1" applyAlignment="1">
      <alignment horizontal="right" vertical="center" indent="2"/>
    </xf>
    <xf numFmtId="164" fontId="3" fillId="0" borderId="27" xfId="0" applyNumberFormat="1" applyFont="1" applyFill="1" applyBorder="1" applyAlignment="1">
      <alignment horizontal="right" vertical="center" indent="2"/>
    </xf>
    <xf numFmtId="164" fontId="3" fillId="0" borderId="17" xfId="0" applyNumberFormat="1" applyFont="1" applyFill="1" applyBorder="1" applyAlignment="1">
      <alignment horizontal="right" indent="2"/>
    </xf>
    <xf numFmtId="164" fontId="3" fillId="0" borderId="28" xfId="0" applyNumberFormat="1" applyFont="1" applyFill="1" applyBorder="1" applyAlignment="1">
      <alignment horizontal="right" indent="2"/>
    </xf>
    <xf numFmtId="164" fontId="2" fillId="0" borderId="0" xfId="0" applyNumberFormat="1" applyFont="1" applyAlignment="1">
      <alignment/>
    </xf>
    <xf numFmtId="0" fontId="3" fillId="0" borderId="10" xfId="0" applyFont="1" applyBorder="1" applyAlignment="1">
      <alignment horizontal="center" vertical="justify" wrapText="1"/>
    </xf>
    <xf numFmtId="0" fontId="3" fillId="0" borderId="24" xfId="0" applyFont="1" applyFill="1" applyBorder="1" applyAlignment="1">
      <alignment horizontal="center" vertical="center" wrapText="1"/>
    </xf>
    <xf numFmtId="0" fontId="3" fillId="0" borderId="33" xfId="0" applyFont="1" applyFill="1" applyBorder="1" applyAlignment="1">
      <alignment horizontal="center" vertical="justify" wrapText="1"/>
    </xf>
    <xf numFmtId="164" fontId="2" fillId="0" borderId="17" xfId="0" applyNumberFormat="1" applyFont="1" applyBorder="1" applyAlignment="1">
      <alignment horizontal="right" indent="1"/>
    </xf>
    <xf numFmtId="164" fontId="2" fillId="0" borderId="26" xfId="0" applyNumberFormat="1" applyFont="1" applyBorder="1" applyAlignment="1">
      <alignment horizontal="right" indent="1"/>
    </xf>
    <xf numFmtId="164" fontId="2" fillId="0" borderId="27" xfId="0" applyNumberFormat="1" applyFont="1" applyBorder="1" applyAlignment="1">
      <alignment horizontal="right" indent="1"/>
    </xf>
    <xf numFmtId="164" fontId="2" fillId="0" borderId="28" xfId="0" applyNumberFormat="1" applyFont="1" applyBorder="1" applyAlignment="1">
      <alignment horizontal="right" indent="1"/>
    </xf>
    <xf numFmtId="164" fontId="3" fillId="0" borderId="17" xfId="0" applyNumberFormat="1" applyFont="1" applyBorder="1" applyAlignment="1">
      <alignment horizontal="right" indent="1"/>
    </xf>
    <xf numFmtId="164" fontId="3" fillId="0" borderId="28" xfId="0" applyNumberFormat="1" applyFont="1" applyBorder="1" applyAlignment="1">
      <alignment horizontal="right" indent="1"/>
    </xf>
    <xf numFmtId="164" fontId="2" fillId="33" borderId="29" xfId="0" applyNumberFormat="1" applyFont="1" applyFill="1" applyBorder="1" applyAlignment="1">
      <alignment horizontal="right" indent="1"/>
    </xf>
    <xf numFmtId="164" fontId="2" fillId="33" borderId="30" xfId="0" applyNumberFormat="1" applyFont="1" applyFill="1" applyBorder="1" applyAlignment="1">
      <alignment horizontal="right" indent="1"/>
    </xf>
    <xf numFmtId="164" fontId="2" fillId="33" borderId="31" xfId="0" applyNumberFormat="1" applyFont="1" applyFill="1" applyBorder="1" applyAlignment="1">
      <alignment horizontal="right" indent="1"/>
    </xf>
    <xf numFmtId="164" fontId="2" fillId="33" borderId="32" xfId="0" applyNumberFormat="1" applyFont="1" applyFill="1" applyBorder="1" applyAlignment="1">
      <alignment horizontal="right" indent="1"/>
    </xf>
    <xf numFmtId="164" fontId="3" fillId="33" borderId="17" xfId="0" applyNumberFormat="1" applyFont="1" applyFill="1" applyBorder="1" applyAlignment="1">
      <alignment horizontal="right" indent="1"/>
    </xf>
    <xf numFmtId="164" fontId="3" fillId="33" borderId="26" xfId="0" applyNumberFormat="1" applyFont="1" applyFill="1" applyBorder="1" applyAlignment="1">
      <alignment horizontal="right" indent="1"/>
    </xf>
    <xf numFmtId="164" fontId="3" fillId="33" borderId="27" xfId="0" applyNumberFormat="1" applyFont="1" applyFill="1" applyBorder="1" applyAlignment="1">
      <alignment horizontal="right" indent="1"/>
    </xf>
    <xf numFmtId="164" fontId="3" fillId="33" borderId="28" xfId="0" applyNumberFormat="1" applyFont="1" applyFill="1" applyBorder="1" applyAlignment="1">
      <alignment horizontal="right" indent="1"/>
    </xf>
    <xf numFmtId="164" fontId="3" fillId="0" borderId="17" xfId="0" applyNumberFormat="1" applyFont="1" applyBorder="1" applyAlignment="1" quotePrefix="1">
      <alignment horizontal="right" indent="1"/>
    </xf>
    <xf numFmtId="164" fontId="3" fillId="0" borderId="28" xfId="0" applyNumberFormat="1" applyFont="1" applyBorder="1" applyAlignment="1" quotePrefix="1">
      <alignment horizontal="right" indent="1"/>
    </xf>
    <xf numFmtId="164" fontId="2" fillId="0" borderId="17" xfId="0" applyNumberFormat="1" applyFont="1" applyBorder="1" applyAlignment="1" quotePrefix="1">
      <alignment horizontal="right" indent="1"/>
    </xf>
    <xf numFmtId="164" fontId="2" fillId="0" borderId="28" xfId="0" applyNumberFormat="1" applyFont="1" applyBorder="1" applyAlignment="1" quotePrefix="1">
      <alignment horizontal="right" indent="1"/>
    </xf>
    <xf numFmtId="164" fontId="4" fillId="0" borderId="12" xfId="0" applyNumberFormat="1" applyFont="1" applyFill="1" applyBorder="1" applyAlignment="1">
      <alignment horizontal="right" wrapText="1" indent="1"/>
    </xf>
    <xf numFmtId="164" fontId="4" fillId="0" borderId="12" xfId="0" applyNumberFormat="1" applyFont="1" applyBorder="1" applyAlignment="1">
      <alignment horizontal="right" wrapText="1" indent="1"/>
    </xf>
    <xf numFmtId="164" fontId="5" fillId="33" borderId="10" xfId="0" applyNumberFormat="1" applyFont="1" applyFill="1" applyBorder="1" applyAlignment="1">
      <alignment horizontal="right" vertical="center" wrapText="1" indent="1"/>
    </xf>
    <xf numFmtId="164" fontId="4" fillId="0" borderId="12" xfId="0" applyNumberFormat="1" applyFont="1" applyFill="1" applyBorder="1" applyAlignment="1" quotePrefix="1">
      <alignment horizontal="right" wrapText="1" indent="1"/>
    </xf>
    <xf numFmtId="164" fontId="2" fillId="0" borderId="17" xfId="0" applyNumberFormat="1" applyFont="1" applyFill="1" applyBorder="1" applyAlignment="1">
      <alignment horizontal="right" indent="2"/>
    </xf>
    <xf numFmtId="164" fontId="2" fillId="0" borderId="26" xfId="0" applyNumberFormat="1" applyFont="1" applyFill="1" applyBorder="1" applyAlignment="1">
      <alignment horizontal="right" indent="2"/>
    </xf>
    <xf numFmtId="164" fontId="2" fillId="0" borderId="27" xfId="0" applyNumberFormat="1" applyFont="1" applyFill="1" applyBorder="1" applyAlignment="1">
      <alignment horizontal="right" indent="2"/>
    </xf>
    <xf numFmtId="164" fontId="3" fillId="0" borderId="26" xfId="0" applyNumberFormat="1" applyFont="1" applyFill="1" applyBorder="1" applyAlignment="1">
      <alignment horizontal="right" indent="2"/>
    </xf>
    <xf numFmtId="164" fontId="3" fillId="0" borderId="27" xfId="0" applyNumberFormat="1" applyFont="1" applyFill="1" applyBorder="1" applyAlignment="1">
      <alignment horizontal="right" indent="2"/>
    </xf>
    <xf numFmtId="164" fontId="2" fillId="0" borderId="17" xfId="0" applyNumberFormat="1" applyFont="1" applyFill="1" applyBorder="1" applyAlignment="1">
      <alignment horizontal="right" indent="1"/>
    </xf>
    <xf numFmtId="164" fontId="2" fillId="0" borderId="26" xfId="0" applyNumberFormat="1" applyFont="1" applyFill="1" applyBorder="1" applyAlignment="1">
      <alignment horizontal="right" indent="1"/>
    </xf>
    <xf numFmtId="164" fontId="2" fillId="0" borderId="27" xfId="0" applyNumberFormat="1" applyFont="1" applyFill="1" applyBorder="1" applyAlignment="1">
      <alignment horizontal="right" indent="1"/>
    </xf>
    <xf numFmtId="164" fontId="3" fillId="0" borderId="17" xfId="0" applyNumberFormat="1" applyFont="1" applyFill="1" applyBorder="1" applyAlignment="1">
      <alignment horizontal="right" indent="1"/>
    </xf>
    <xf numFmtId="164" fontId="3" fillId="0" borderId="26" xfId="0" applyNumberFormat="1" applyFont="1" applyFill="1" applyBorder="1" applyAlignment="1">
      <alignment horizontal="right" indent="1"/>
    </xf>
    <xf numFmtId="164" fontId="3" fillId="0" borderId="27" xfId="0" applyNumberFormat="1" applyFont="1" applyFill="1" applyBorder="1" applyAlignment="1">
      <alignment horizontal="right" indent="1"/>
    </xf>
    <xf numFmtId="0" fontId="2" fillId="33" borderId="33" xfId="0" applyFont="1" applyFill="1" applyBorder="1" applyAlignment="1">
      <alignment horizontal="right" indent="1"/>
    </xf>
    <xf numFmtId="0" fontId="2" fillId="33" borderId="24" xfId="0" applyFont="1" applyFill="1" applyBorder="1" applyAlignment="1">
      <alignment horizontal="right" indent="1"/>
    </xf>
    <xf numFmtId="0" fontId="2" fillId="33" borderId="34" xfId="0" applyFont="1" applyFill="1" applyBorder="1" applyAlignment="1">
      <alignment horizontal="right" indent="1"/>
    </xf>
    <xf numFmtId="0" fontId="2" fillId="33" borderId="35" xfId="0" applyFont="1" applyFill="1" applyBorder="1" applyAlignment="1">
      <alignment horizontal="right" indent="1"/>
    </xf>
    <xf numFmtId="164" fontId="2" fillId="0" borderId="28" xfId="0" applyNumberFormat="1" applyFont="1" applyFill="1" applyBorder="1" applyAlignment="1">
      <alignment horizontal="right" indent="2"/>
    </xf>
    <xf numFmtId="164" fontId="4" fillId="0" borderId="0" xfId="0" applyNumberFormat="1" applyFont="1" applyFill="1" applyAlignment="1">
      <alignment/>
    </xf>
    <xf numFmtId="164" fontId="2" fillId="0" borderId="36" xfId="0" applyNumberFormat="1" applyFont="1" applyBorder="1" applyAlignment="1">
      <alignment horizontal="right" indent="2"/>
    </xf>
    <xf numFmtId="164" fontId="2" fillId="0" borderId="37" xfId="0" applyNumberFormat="1" applyFont="1" applyBorder="1" applyAlignment="1">
      <alignment horizontal="right" indent="2"/>
    </xf>
    <xf numFmtId="0" fontId="3" fillId="0" borderId="0" xfId="0" applyFont="1" applyAlignment="1">
      <alignment vertical="justify" wrapText="1"/>
    </xf>
    <xf numFmtId="0" fontId="3" fillId="0" borderId="0" xfId="0" applyFont="1" applyAlignment="1">
      <alignment vertical="justify"/>
    </xf>
    <xf numFmtId="0" fontId="3" fillId="0" borderId="0" xfId="0" applyFont="1" applyAlignment="1">
      <alignment horizontal="left"/>
    </xf>
    <xf numFmtId="0" fontId="2" fillId="0" borderId="0" xfId="0" applyFont="1" applyAlignment="1">
      <alignment horizontal="left"/>
    </xf>
    <xf numFmtId="0" fontId="3" fillId="0" borderId="0" xfId="0" applyFont="1" applyBorder="1" applyAlignment="1">
      <alignment horizontal="left"/>
    </xf>
    <xf numFmtId="0" fontId="3" fillId="0" borderId="38" xfId="0" applyFont="1" applyBorder="1" applyAlignment="1">
      <alignment horizontal="center" vertical="center" wrapText="1"/>
    </xf>
    <xf numFmtId="0" fontId="3" fillId="0" borderId="39" xfId="0" applyFont="1" applyBorder="1" applyAlignment="1">
      <alignment horizontal="center" vertical="center"/>
    </xf>
    <xf numFmtId="0" fontId="9" fillId="0" borderId="0" xfId="0" applyFont="1" applyAlignment="1">
      <alignment horizontal="justify" vertical="top"/>
    </xf>
    <xf numFmtId="0" fontId="9" fillId="0" borderId="0" xfId="0" applyFont="1"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7030A0"/>
  </sheetPr>
  <dimension ref="A2:B17"/>
  <sheetViews>
    <sheetView showGridLines="0" zoomScalePageLayoutView="0" workbookViewId="0" topLeftCell="A1">
      <selection activeCell="A18" sqref="A18"/>
    </sheetView>
  </sheetViews>
  <sheetFormatPr defaultColWidth="9.140625" defaultRowHeight="12.75"/>
  <cols>
    <col min="1" max="1" width="18.57421875" style="1" customWidth="1"/>
    <col min="2" max="2" width="20.421875" style="1" customWidth="1"/>
    <col min="3" max="16384" width="9.140625" style="1" customWidth="1"/>
  </cols>
  <sheetData>
    <row r="2" spans="1:2" ht="40.5" customHeight="1">
      <c r="A2" s="137" t="s">
        <v>56</v>
      </c>
      <c r="B2" s="138"/>
    </row>
    <row r="4" spans="1:2" ht="38.25">
      <c r="A4" s="2" t="s">
        <v>1</v>
      </c>
      <c r="B4" s="93" t="s">
        <v>2</v>
      </c>
    </row>
    <row r="5" spans="1:2" ht="12.75">
      <c r="A5" s="3">
        <v>2005</v>
      </c>
      <c r="B5" s="135">
        <v>4.7</v>
      </c>
    </row>
    <row r="6" spans="1:2" ht="12.75">
      <c r="A6" s="4">
        <v>2006</v>
      </c>
      <c r="B6" s="31">
        <v>8</v>
      </c>
    </row>
    <row r="7" spans="1:2" ht="12.75">
      <c r="A7" s="4">
        <v>2007</v>
      </c>
      <c r="B7" s="31">
        <v>7.2</v>
      </c>
    </row>
    <row r="8" spans="1:2" ht="12.75">
      <c r="A8" s="4">
        <v>2008</v>
      </c>
      <c r="B8" s="31">
        <v>9.3</v>
      </c>
    </row>
    <row r="9" spans="1:2" ht="12.75">
      <c r="A9" s="4">
        <v>2009</v>
      </c>
      <c r="B9" s="31">
        <v>-5.5</v>
      </c>
    </row>
    <row r="10" spans="1:2" ht="12.75">
      <c r="A10" s="4">
        <v>2010</v>
      </c>
      <c r="B10" s="31">
        <v>-3.9</v>
      </c>
    </row>
    <row r="11" spans="1:2" ht="12.75">
      <c r="A11" s="4">
        <v>2011</v>
      </c>
      <c r="B11" s="31">
        <v>2</v>
      </c>
    </row>
    <row r="12" spans="1:2" ht="12.75">
      <c r="A12" s="4">
        <v>2012</v>
      </c>
      <c r="B12" s="31">
        <v>2.1</v>
      </c>
    </row>
    <row r="13" spans="1:2" ht="12.75">
      <c r="A13" s="4">
        <v>2013</v>
      </c>
      <c r="B13" s="31">
        <v>3.5</v>
      </c>
    </row>
    <row r="14" spans="1:2" ht="12.75">
      <c r="A14" s="4">
        <v>2014</v>
      </c>
      <c r="B14" s="31">
        <v>3.4</v>
      </c>
    </row>
    <row r="15" spans="1:2" ht="12.75">
      <c r="A15" s="4">
        <v>2015</v>
      </c>
      <c r="B15" s="31">
        <v>3.9</v>
      </c>
    </row>
    <row r="16" spans="1:2" ht="12.75">
      <c r="A16" s="4"/>
      <c r="B16" s="31">
        <v>4.8</v>
      </c>
    </row>
    <row r="17" spans="1:2" ht="12.75">
      <c r="A17" s="5">
        <v>2016</v>
      </c>
      <c r="B17" s="136">
        <v>7.1</v>
      </c>
    </row>
  </sheetData>
  <sheetProtection/>
  <mergeCells count="1">
    <mergeCell ref="A2:B2"/>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7030A0"/>
  </sheetPr>
  <dimension ref="A2:D10"/>
  <sheetViews>
    <sheetView showGridLines="0" tabSelected="1" zoomScalePageLayoutView="0" workbookViewId="0" topLeftCell="A1">
      <selection activeCell="A6" sqref="A6"/>
    </sheetView>
  </sheetViews>
  <sheetFormatPr defaultColWidth="9.140625" defaultRowHeight="12.75"/>
  <cols>
    <col min="1" max="1" width="22.57421875" style="1" customWidth="1"/>
    <col min="2" max="4" width="17.8515625" style="1" customWidth="1"/>
    <col min="5" max="16384" width="9.140625" style="1" customWidth="1"/>
  </cols>
  <sheetData>
    <row r="2" spans="1:4" ht="12.75">
      <c r="A2" s="139" t="s">
        <v>57</v>
      </c>
      <c r="B2" s="140"/>
      <c r="C2" s="140"/>
      <c r="D2" s="140"/>
    </row>
    <row r="3" spans="1:4" ht="3.75" customHeight="1" thickBot="1">
      <c r="A3" s="9"/>
      <c r="B3" s="9"/>
      <c r="C3" s="9"/>
      <c r="D3" s="9"/>
    </row>
    <row r="4" spans="1:4" ht="13.5" thickBot="1">
      <c r="A4" s="10"/>
      <c r="B4" s="11" t="s">
        <v>3</v>
      </c>
      <c r="C4" s="11" t="s">
        <v>6</v>
      </c>
      <c r="D4" s="12" t="s">
        <v>4</v>
      </c>
    </row>
    <row r="5" spans="1:4" ht="28.5" customHeight="1">
      <c r="A5" s="13" t="s">
        <v>5</v>
      </c>
      <c r="B5" s="14">
        <v>856726.6000000001</v>
      </c>
      <c r="C5" s="14">
        <v>857895.7000000002</v>
      </c>
      <c r="D5" s="15">
        <f>+C5-B5</f>
        <v>1169.1000000000931</v>
      </c>
    </row>
    <row r="6" spans="1:4" ht="28.5" customHeight="1">
      <c r="A6" s="16" t="s">
        <v>67</v>
      </c>
      <c r="B6" s="17">
        <v>107</v>
      </c>
      <c r="C6" s="17">
        <v>107.1114472026781</v>
      </c>
      <c r="D6" s="15">
        <f>+C6-B6</f>
        <v>0.11144720267809305</v>
      </c>
    </row>
    <row r="7" spans="1:4" ht="28.5" customHeight="1" thickBot="1">
      <c r="A7" s="18" t="s">
        <v>68</v>
      </c>
      <c r="B7" s="19">
        <v>104.7</v>
      </c>
      <c r="C7" s="19">
        <v>104.6791790983221</v>
      </c>
      <c r="D7" s="82">
        <f>+C7-B7</f>
        <v>-0.020820901677907955</v>
      </c>
    </row>
    <row r="8" ht="12.75">
      <c r="A8" s="8"/>
    </row>
    <row r="9" ht="12.75">
      <c r="A9" s="9"/>
    </row>
    <row r="10" ht="12.75">
      <c r="A10" s="9"/>
    </row>
  </sheetData>
  <sheetProtection/>
  <mergeCells count="1">
    <mergeCell ref="A2:D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7030A0"/>
  </sheetPr>
  <dimension ref="A2:F24"/>
  <sheetViews>
    <sheetView showGridLines="0" zoomScalePageLayoutView="0" workbookViewId="0" topLeftCell="A1">
      <selection activeCell="B15" sqref="B15"/>
    </sheetView>
  </sheetViews>
  <sheetFormatPr defaultColWidth="9.140625" defaultRowHeight="12.75"/>
  <cols>
    <col min="1" max="1" width="38.140625" style="1" customWidth="1"/>
    <col min="2" max="5" width="10.7109375" style="1" customWidth="1"/>
    <col min="6" max="6" width="15.00390625" style="1" customWidth="1"/>
    <col min="7" max="16384" width="9.140625" style="1" customWidth="1"/>
  </cols>
  <sheetData>
    <row r="2" spans="1:5" ht="12.75">
      <c r="A2" s="141" t="s">
        <v>58</v>
      </c>
      <c r="B2" s="140"/>
      <c r="C2" s="140"/>
      <c r="D2" s="140"/>
      <c r="E2" s="140"/>
    </row>
    <row r="3" spans="1:5" ht="5.25" customHeight="1" thickBot="1">
      <c r="A3" s="9"/>
      <c r="E3" s="51"/>
    </row>
    <row r="4" spans="1:5" ht="25.5" customHeight="1">
      <c r="A4" s="20"/>
      <c r="B4" s="142" t="s">
        <v>59</v>
      </c>
      <c r="C4" s="143"/>
      <c r="D4" s="142" t="s">
        <v>60</v>
      </c>
      <c r="E4" s="143"/>
    </row>
    <row r="5" spans="1:5" ht="27.75" customHeight="1" thickBot="1">
      <c r="A5" s="21"/>
      <c r="B5" s="95" t="s">
        <v>3</v>
      </c>
      <c r="C5" s="94" t="s">
        <v>6</v>
      </c>
      <c r="D5" s="83" t="s">
        <v>3</v>
      </c>
      <c r="E5" s="22" t="s">
        <v>6</v>
      </c>
    </row>
    <row r="6" spans="1:5" ht="5.25" customHeight="1">
      <c r="A6" s="23"/>
      <c r="B6" s="84"/>
      <c r="C6" s="85"/>
      <c r="D6" s="86"/>
      <c r="E6" s="27"/>
    </row>
    <row r="7" spans="1:5" ht="12.75">
      <c r="A7" s="28" t="s">
        <v>7</v>
      </c>
      <c r="B7" s="123">
        <v>114.56151979869861</v>
      </c>
      <c r="C7" s="124">
        <v>114.54800532856244</v>
      </c>
      <c r="D7" s="125">
        <v>103.97548534963154</v>
      </c>
      <c r="E7" s="99">
        <v>103.94561644990029</v>
      </c>
    </row>
    <row r="8" spans="1:5" ht="63.75" customHeight="1">
      <c r="A8" s="28" t="s">
        <v>16</v>
      </c>
      <c r="B8" s="123">
        <v>108.29549782890228</v>
      </c>
      <c r="C8" s="124">
        <v>108.38381090228432</v>
      </c>
      <c r="D8" s="125">
        <v>102.40012099085891</v>
      </c>
      <c r="E8" s="99">
        <v>102.2577435316609</v>
      </c>
    </row>
    <row r="9" spans="1:5" ht="12.75">
      <c r="A9" s="28" t="s">
        <v>8</v>
      </c>
      <c r="B9" s="123">
        <v>99.11049610274489</v>
      </c>
      <c r="C9" s="124">
        <v>91.97954616706843</v>
      </c>
      <c r="D9" s="125">
        <v>104.17656542122332</v>
      </c>
      <c r="E9" s="99">
        <v>103.85863049763763</v>
      </c>
    </row>
    <row r="10" spans="1:6" ht="38.25">
      <c r="A10" s="28" t="s">
        <v>17</v>
      </c>
      <c r="B10" s="123">
        <v>108.36380911339197</v>
      </c>
      <c r="C10" s="124">
        <v>108.24261686998969</v>
      </c>
      <c r="D10" s="125">
        <v>106.78888349000648</v>
      </c>
      <c r="E10" s="99">
        <v>107.35738918465023</v>
      </c>
      <c r="F10" s="92"/>
    </row>
    <row r="11" spans="1:6" ht="12.75">
      <c r="A11" s="28" t="s">
        <v>9</v>
      </c>
      <c r="B11" s="123">
        <v>112.69338887065008</v>
      </c>
      <c r="C11" s="124">
        <v>118.09750492449113</v>
      </c>
      <c r="D11" s="125">
        <v>101.37945004073939</v>
      </c>
      <c r="E11" s="99">
        <v>101.87078671207175</v>
      </c>
      <c r="F11" s="92"/>
    </row>
    <row r="12" spans="1:6" ht="12.75">
      <c r="A12" s="28" t="s">
        <v>10</v>
      </c>
      <c r="B12" s="123">
        <v>85.3260514973691</v>
      </c>
      <c r="C12" s="124">
        <v>78.66225048645786</v>
      </c>
      <c r="D12" s="125">
        <v>106.68396882014004</v>
      </c>
      <c r="E12" s="99">
        <v>102.37509758001562</v>
      </c>
      <c r="F12" s="92"/>
    </row>
    <row r="13" spans="1:5" ht="12.75">
      <c r="A13" s="28" t="s">
        <v>11</v>
      </c>
      <c r="B13" s="123">
        <v>106.65775379791657</v>
      </c>
      <c r="C13" s="124">
        <v>107.13968534390148</v>
      </c>
      <c r="D13" s="125">
        <v>102.15687561927736</v>
      </c>
      <c r="E13" s="99">
        <v>102.29216060276546</v>
      </c>
    </row>
    <row r="14" spans="1:6" ht="39.75" customHeight="1">
      <c r="A14" s="28" t="s">
        <v>18</v>
      </c>
      <c r="B14" s="123">
        <v>111.59497293102103</v>
      </c>
      <c r="C14" s="124">
        <v>116.3041972572378</v>
      </c>
      <c r="D14" s="125">
        <v>104.52310951876495</v>
      </c>
      <c r="E14" s="99">
        <v>105.48548884987632</v>
      </c>
      <c r="F14" s="92"/>
    </row>
    <row r="15" spans="1:5" ht="38.25">
      <c r="A15" s="28" t="s">
        <v>19</v>
      </c>
      <c r="B15" s="123">
        <v>103.93462806583102</v>
      </c>
      <c r="C15" s="124">
        <v>104.55138817397274</v>
      </c>
      <c r="D15" s="125">
        <v>117.16487583532162</v>
      </c>
      <c r="E15" s="99">
        <v>117.21187229092813</v>
      </c>
    </row>
    <row r="16" spans="1:6" ht="39" customHeight="1">
      <c r="A16" s="28" t="s">
        <v>20</v>
      </c>
      <c r="B16" s="123">
        <v>113.41534021573571</v>
      </c>
      <c r="C16" s="124">
        <v>115.16117826253488</v>
      </c>
      <c r="D16" s="125">
        <v>103.3221286755466</v>
      </c>
      <c r="E16" s="99">
        <v>103.05171400284638</v>
      </c>
      <c r="F16" s="92"/>
    </row>
    <row r="17" spans="1:5" ht="5.25" customHeight="1">
      <c r="A17" s="33"/>
      <c r="B17" s="123"/>
      <c r="C17" s="124"/>
      <c r="D17" s="125"/>
      <c r="E17" s="99"/>
    </row>
    <row r="18" spans="1:5" ht="12.75">
      <c r="A18" s="34" t="s">
        <v>13</v>
      </c>
      <c r="B18" s="126">
        <v>107.07455087460474</v>
      </c>
      <c r="C18" s="127">
        <v>107.1873758419075</v>
      </c>
      <c r="D18" s="128">
        <v>105.51650652231568</v>
      </c>
      <c r="E18" s="101">
        <v>105.56434908497987</v>
      </c>
    </row>
    <row r="19" spans="1:5" ht="3.75" customHeight="1">
      <c r="A19" s="23"/>
      <c r="B19" s="123"/>
      <c r="C19" s="124"/>
      <c r="D19" s="125"/>
      <c r="E19" s="99"/>
    </row>
    <row r="20" spans="1:5" ht="12.75">
      <c r="A20" s="34" t="s">
        <v>14</v>
      </c>
      <c r="B20" s="126">
        <v>106.266687827329</v>
      </c>
      <c r="C20" s="127">
        <v>106.44976987779712</v>
      </c>
      <c r="D20" s="128">
        <v>97.07891319178528</v>
      </c>
      <c r="E20" s="101">
        <v>96.91194799773393</v>
      </c>
    </row>
    <row r="21" spans="1:5" ht="3" customHeight="1" thickBot="1">
      <c r="A21" s="23"/>
      <c r="B21" s="96"/>
      <c r="C21" s="97"/>
      <c r="D21" s="98"/>
      <c r="E21" s="99"/>
    </row>
    <row r="22" spans="1:5" ht="3.75" customHeight="1">
      <c r="A22" s="37"/>
      <c r="B22" s="102"/>
      <c r="C22" s="103"/>
      <c r="D22" s="104"/>
      <c r="E22" s="105"/>
    </row>
    <row r="23" spans="1:5" ht="12.75">
      <c r="A23" s="42" t="s">
        <v>15</v>
      </c>
      <c r="B23" s="106">
        <v>106.99139002064206</v>
      </c>
      <c r="C23" s="107">
        <v>107.1114472026781</v>
      </c>
      <c r="D23" s="108">
        <v>104.65382975682517</v>
      </c>
      <c r="E23" s="109">
        <v>104.6791790983221</v>
      </c>
    </row>
    <row r="24" spans="1:5" ht="4.5" customHeight="1" thickBot="1">
      <c r="A24" s="46"/>
      <c r="B24" s="129"/>
      <c r="C24" s="130"/>
      <c r="D24" s="131"/>
      <c r="E24" s="132"/>
    </row>
  </sheetData>
  <sheetProtection/>
  <mergeCells count="3">
    <mergeCell ref="A2:E2"/>
    <mergeCell ref="B4:C4"/>
    <mergeCell ref="D4:E4"/>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7030A0"/>
  </sheetPr>
  <dimension ref="A2:F23"/>
  <sheetViews>
    <sheetView showGridLines="0" zoomScalePageLayoutView="0" workbookViewId="0" topLeftCell="A1">
      <selection activeCell="B16" sqref="B16"/>
    </sheetView>
  </sheetViews>
  <sheetFormatPr defaultColWidth="9.140625" defaultRowHeight="12.75"/>
  <cols>
    <col min="1" max="1" width="34.140625" style="1" customWidth="1"/>
    <col min="2" max="5" width="11.28125" style="1" customWidth="1"/>
    <col min="6" max="6" width="14.7109375" style="1" customWidth="1"/>
    <col min="7" max="16384" width="9.140625" style="1" customWidth="1"/>
  </cols>
  <sheetData>
    <row r="2" spans="1:5" ht="12.75">
      <c r="A2" s="141" t="s">
        <v>61</v>
      </c>
      <c r="B2" s="140"/>
      <c r="C2" s="140"/>
      <c r="D2" s="140"/>
      <c r="E2" s="140"/>
    </row>
    <row r="3" spans="1:5" ht="4.5" customHeight="1" thickBot="1">
      <c r="A3" s="9"/>
      <c r="E3" s="51"/>
    </row>
    <row r="4" spans="1:5" ht="30.75" customHeight="1">
      <c r="A4" s="20"/>
      <c r="B4" s="142" t="s">
        <v>59</v>
      </c>
      <c r="C4" s="143"/>
      <c r="D4" s="142" t="s">
        <v>60</v>
      </c>
      <c r="E4" s="143"/>
    </row>
    <row r="5" spans="1:5" ht="26.25" customHeight="1" thickBot="1">
      <c r="A5" s="21"/>
      <c r="B5" s="95" t="s">
        <v>3</v>
      </c>
      <c r="C5" s="94" t="s">
        <v>6</v>
      </c>
      <c r="D5" s="83" t="s">
        <v>3</v>
      </c>
      <c r="E5" s="22" t="s">
        <v>6</v>
      </c>
    </row>
    <row r="6" spans="1:5" ht="5.25" customHeight="1">
      <c r="A6" s="23"/>
      <c r="B6" s="87"/>
      <c r="C6" s="88"/>
      <c r="D6" s="89"/>
      <c r="E6" s="88"/>
    </row>
    <row r="7" spans="1:5" ht="12.75">
      <c r="A7" s="53" t="s">
        <v>27</v>
      </c>
      <c r="B7" s="100">
        <v>108.6069672858739</v>
      </c>
      <c r="C7" s="101">
        <v>108.88763347350645</v>
      </c>
      <c r="D7" s="100">
        <v>104.62757312920397</v>
      </c>
      <c r="E7" s="101">
        <v>104.4366550134579</v>
      </c>
    </row>
    <row r="8" spans="1:5" ht="25.5">
      <c r="A8" s="33" t="s">
        <v>28</v>
      </c>
      <c r="B8" s="96">
        <v>108.96307115707395</v>
      </c>
      <c r="C8" s="99">
        <v>109.0154635864238</v>
      </c>
      <c r="D8" s="96">
        <v>102.99076688380792</v>
      </c>
      <c r="E8" s="99">
        <v>102.76177213313369</v>
      </c>
    </row>
    <row r="9" spans="1:6" ht="25.5">
      <c r="A9" s="33" t="s">
        <v>29</v>
      </c>
      <c r="B9" s="96">
        <v>110.11655991738382</v>
      </c>
      <c r="C9" s="99">
        <v>110.14417351938222</v>
      </c>
      <c r="D9" s="96">
        <v>102.67762600032565</v>
      </c>
      <c r="E9" s="99">
        <v>102.68647877259245</v>
      </c>
      <c r="F9" s="92"/>
    </row>
    <row r="10" spans="1:6" ht="38.25">
      <c r="A10" s="33" t="s">
        <v>30</v>
      </c>
      <c r="B10" s="96">
        <v>104.89896377118313</v>
      </c>
      <c r="C10" s="99">
        <v>100.50478922698272</v>
      </c>
      <c r="D10" s="96">
        <v>100.79953372986222</v>
      </c>
      <c r="E10" s="99">
        <v>104.12565706353045</v>
      </c>
      <c r="F10" s="92"/>
    </row>
    <row r="11" spans="1:5" ht="24.75" customHeight="1">
      <c r="A11" s="33" t="s">
        <v>31</v>
      </c>
      <c r="B11" s="96">
        <v>100.15513306951082</v>
      </c>
      <c r="C11" s="99">
        <v>100.88814956662992</v>
      </c>
      <c r="D11" s="96">
        <v>105.99993213897936</v>
      </c>
      <c r="E11" s="99">
        <v>103.27357794642225</v>
      </c>
    </row>
    <row r="12" spans="1:5" ht="25.5">
      <c r="A12" s="33" t="s">
        <v>32</v>
      </c>
      <c r="B12" s="96">
        <v>105.22740002933169</v>
      </c>
      <c r="C12" s="99">
        <v>107.67447490109392</v>
      </c>
      <c r="D12" s="96">
        <v>120.71298434154738</v>
      </c>
      <c r="E12" s="99">
        <v>120.52992086961376</v>
      </c>
    </row>
    <row r="13" spans="1:5" ht="4.5" customHeight="1">
      <c r="A13" s="33"/>
      <c r="B13" s="96"/>
      <c r="C13" s="99"/>
      <c r="D13" s="96"/>
      <c r="E13" s="99"/>
    </row>
    <row r="14" spans="1:6" ht="12.75">
      <c r="A14" s="53" t="s">
        <v>33</v>
      </c>
      <c r="B14" s="100">
        <v>103.45350768214449</v>
      </c>
      <c r="C14" s="101">
        <v>103.62185996701531</v>
      </c>
      <c r="D14" s="100">
        <v>106.03589943297787</v>
      </c>
      <c r="E14" s="101">
        <v>106.01732439704597</v>
      </c>
      <c r="F14" s="92"/>
    </row>
    <row r="15" spans="1:5" ht="12.75">
      <c r="A15" s="53" t="s">
        <v>34</v>
      </c>
      <c r="B15" s="110" t="s">
        <v>0</v>
      </c>
      <c r="C15" s="111" t="s">
        <v>0</v>
      </c>
      <c r="D15" s="110" t="s">
        <v>0</v>
      </c>
      <c r="E15" s="111" t="s">
        <v>0</v>
      </c>
    </row>
    <row r="16" spans="1:5" ht="5.25" customHeight="1">
      <c r="A16" s="54"/>
      <c r="B16" s="96"/>
      <c r="C16" s="99"/>
      <c r="D16" s="96"/>
      <c r="E16" s="99"/>
    </row>
    <row r="17" spans="1:5" ht="12.75">
      <c r="A17" s="53" t="s">
        <v>35</v>
      </c>
      <c r="B17" s="112" t="s">
        <v>0</v>
      </c>
      <c r="C17" s="113" t="s">
        <v>0</v>
      </c>
      <c r="D17" s="112" t="s">
        <v>0</v>
      </c>
      <c r="E17" s="113" t="s">
        <v>0</v>
      </c>
    </row>
    <row r="18" spans="1:5" ht="12.75">
      <c r="A18" s="54" t="s">
        <v>25</v>
      </c>
      <c r="B18" s="96">
        <v>109.960634731242</v>
      </c>
      <c r="C18" s="99">
        <v>107.61458530014232</v>
      </c>
      <c r="D18" s="96">
        <v>102.67120520383016</v>
      </c>
      <c r="E18" s="99">
        <v>104.90948658443446</v>
      </c>
    </row>
    <row r="19" spans="1:5" ht="12.75">
      <c r="A19" s="54" t="s">
        <v>26</v>
      </c>
      <c r="B19" s="96">
        <v>111.30196271700466</v>
      </c>
      <c r="C19" s="99">
        <v>110.77821564748685</v>
      </c>
      <c r="D19" s="96">
        <v>104.28242322103853</v>
      </c>
      <c r="E19" s="99">
        <v>104.77545890720663</v>
      </c>
    </row>
    <row r="20" spans="1:5" ht="3.75" customHeight="1" thickBot="1">
      <c r="A20" s="23"/>
      <c r="B20" s="96"/>
      <c r="C20" s="99"/>
      <c r="D20" s="96"/>
      <c r="E20" s="99"/>
    </row>
    <row r="21" spans="1:5" ht="3" customHeight="1">
      <c r="A21" s="37"/>
      <c r="B21" s="102"/>
      <c r="C21" s="105"/>
      <c r="D21" s="102"/>
      <c r="E21" s="105"/>
    </row>
    <row r="22" spans="1:5" ht="12.75">
      <c r="A22" s="42" t="s">
        <v>15</v>
      </c>
      <c r="B22" s="106">
        <v>106.99138947750025</v>
      </c>
      <c r="C22" s="108">
        <v>107.11144720267815</v>
      </c>
      <c r="D22" s="106">
        <v>104.65383028810035</v>
      </c>
      <c r="E22" s="109">
        <v>104.67917909832202</v>
      </c>
    </row>
    <row r="23" spans="1:5" ht="4.5" customHeight="1" thickBot="1">
      <c r="A23" s="46"/>
      <c r="B23" s="55"/>
      <c r="C23" s="56"/>
      <c r="D23" s="55"/>
      <c r="E23" s="56"/>
    </row>
  </sheetData>
  <sheetProtection/>
  <mergeCells count="3">
    <mergeCell ref="A2:E2"/>
    <mergeCell ref="B4:C4"/>
    <mergeCell ref="D4:E4"/>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7030A0"/>
  </sheetPr>
  <dimension ref="A2:E24"/>
  <sheetViews>
    <sheetView showGridLines="0" zoomScalePageLayoutView="0" workbookViewId="0" topLeftCell="A1">
      <selection activeCell="A8" sqref="A8"/>
    </sheetView>
  </sheetViews>
  <sheetFormatPr defaultColWidth="9.140625" defaultRowHeight="12.75"/>
  <cols>
    <col min="1" max="1" width="38.140625" style="1" customWidth="1"/>
    <col min="2" max="5" width="11.28125" style="1" customWidth="1"/>
    <col min="6" max="6" width="15.00390625" style="1" customWidth="1"/>
    <col min="7" max="16384" width="9.140625" style="1" customWidth="1"/>
  </cols>
  <sheetData>
    <row r="2" spans="1:5" ht="12.75">
      <c r="A2" s="141" t="s">
        <v>62</v>
      </c>
      <c r="B2" s="140"/>
      <c r="C2" s="140"/>
      <c r="D2" s="140"/>
      <c r="E2" s="140"/>
    </row>
    <row r="3" ht="6" customHeight="1" thickBot="1">
      <c r="A3" s="9"/>
    </row>
    <row r="4" spans="1:5" ht="25.5" customHeight="1">
      <c r="A4" s="20"/>
      <c r="B4" s="142" t="s">
        <v>36</v>
      </c>
      <c r="C4" s="143"/>
      <c r="D4" s="142" t="s">
        <v>37</v>
      </c>
      <c r="E4" s="143"/>
    </row>
    <row r="5" spans="1:5" ht="27.75" customHeight="1" thickBot="1">
      <c r="A5" s="21"/>
      <c r="B5" s="95" t="s">
        <v>3</v>
      </c>
      <c r="C5" s="94" t="s">
        <v>6</v>
      </c>
      <c r="D5" s="83" t="s">
        <v>3</v>
      </c>
      <c r="E5" s="22" t="s">
        <v>6</v>
      </c>
    </row>
    <row r="6" spans="1:5" ht="5.25" customHeight="1">
      <c r="A6" s="23"/>
      <c r="B6" s="24"/>
      <c r="C6" s="25"/>
      <c r="D6" s="26"/>
      <c r="E6" s="27"/>
    </row>
    <row r="7" spans="1:5" ht="12.75">
      <c r="A7" s="28" t="s">
        <v>7</v>
      </c>
      <c r="B7" s="118">
        <v>4.3</v>
      </c>
      <c r="C7" s="119">
        <v>4.3</v>
      </c>
      <c r="D7" s="120">
        <v>0.6</v>
      </c>
      <c r="E7" s="32">
        <v>0.6</v>
      </c>
    </row>
    <row r="8" spans="1:5" ht="64.5" customHeight="1">
      <c r="A8" s="28" t="s">
        <v>16</v>
      </c>
      <c r="B8" s="118">
        <v>23.8</v>
      </c>
      <c r="C8" s="119">
        <v>23.7</v>
      </c>
      <c r="D8" s="120">
        <v>2</v>
      </c>
      <c r="E8" s="32">
        <v>2</v>
      </c>
    </row>
    <row r="9" spans="1:5" ht="12.75">
      <c r="A9" s="28" t="s">
        <v>8</v>
      </c>
      <c r="B9" s="118">
        <v>5.6</v>
      </c>
      <c r="C9" s="119">
        <v>5.2</v>
      </c>
      <c r="D9" s="120">
        <v>-0.1</v>
      </c>
      <c r="E9" s="32">
        <v>-0.5</v>
      </c>
    </row>
    <row r="10" spans="1:5" ht="39" customHeight="1">
      <c r="A10" s="28" t="s">
        <v>17</v>
      </c>
      <c r="B10" s="118">
        <v>18.4</v>
      </c>
      <c r="C10" s="119">
        <v>18.4</v>
      </c>
      <c r="D10" s="120">
        <v>1.5</v>
      </c>
      <c r="E10" s="32">
        <v>1.5</v>
      </c>
    </row>
    <row r="11" spans="1:5" ht="12.75">
      <c r="A11" s="28" t="s">
        <v>9</v>
      </c>
      <c r="B11" s="118">
        <v>5.2</v>
      </c>
      <c r="C11" s="119">
        <v>5.5</v>
      </c>
      <c r="D11" s="120">
        <v>0.7</v>
      </c>
      <c r="E11" s="32">
        <v>0.9</v>
      </c>
    </row>
    <row r="12" spans="1:5" ht="12.75">
      <c r="A12" s="28" t="s">
        <v>10</v>
      </c>
      <c r="B12" s="118">
        <v>2.6999999999999997</v>
      </c>
      <c r="C12" s="119">
        <v>2.5</v>
      </c>
      <c r="D12" s="120">
        <v>-0.5</v>
      </c>
      <c r="E12" s="32">
        <v>-0.7</v>
      </c>
    </row>
    <row r="13" spans="1:5" ht="12.75">
      <c r="A13" s="28" t="s">
        <v>11</v>
      </c>
      <c r="B13" s="118">
        <v>8</v>
      </c>
      <c r="C13" s="119">
        <v>8</v>
      </c>
      <c r="D13" s="120">
        <v>0.6</v>
      </c>
      <c r="E13" s="32">
        <v>0.6</v>
      </c>
    </row>
    <row r="14" spans="1:5" ht="39" customHeight="1">
      <c r="A14" s="28" t="s">
        <v>18</v>
      </c>
      <c r="B14" s="118">
        <v>7.2</v>
      </c>
      <c r="C14" s="119">
        <v>7.5</v>
      </c>
      <c r="D14" s="120">
        <v>0.8</v>
      </c>
      <c r="E14" s="32">
        <v>1.1</v>
      </c>
    </row>
    <row r="15" spans="1:5" ht="38.25">
      <c r="A15" s="28" t="s">
        <v>19</v>
      </c>
      <c r="B15" s="118">
        <v>12.200000000000001</v>
      </c>
      <c r="C15" s="119">
        <v>12.3</v>
      </c>
      <c r="D15" s="120">
        <v>0.4</v>
      </c>
      <c r="E15" s="32">
        <v>0.5</v>
      </c>
    </row>
    <row r="16" spans="1:5" ht="38.25">
      <c r="A16" s="28" t="s">
        <v>20</v>
      </c>
      <c r="B16" s="118">
        <v>3.1</v>
      </c>
      <c r="C16" s="119">
        <v>3.1</v>
      </c>
      <c r="D16" s="120">
        <v>0.4</v>
      </c>
      <c r="E16" s="32">
        <v>0.4</v>
      </c>
    </row>
    <row r="17" spans="1:5" ht="5.25" customHeight="1">
      <c r="A17" s="33"/>
      <c r="B17" s="118"/>
      <c r="C17" s="119"/>
      <c r="D17" s="120"/>
      <c r="E17" s="32"/>
    </row>
    <row r="18" spans="1:5" ht="12.75">
      <c r="A18" s="34" t="s">
        <v>13</v>
      </c>
      <c r="B18" s="90">
        <f>SUM(B7:B17)</f>
        <v>90.5</v>
      </c>
      <c r="C18" s="121">
        <f>SUM(C7:C17)</f>
        <v>90.49999999999999</v>
      </c>
      <c r="D18" s="90">
        <f>SUM(D7:D17)</f>
        <v>6.4</v>
      </c>
      <c r="E18" s="35">
        <f>SUM(E7:E17)</f>
        <v>6.4</v>
      </c>
    </row>
    <row r="19" spans="1:5" ht="4.5" customHeight="1">
      <c r="A19" s="23"/>
      <c r="B19" s="118"/>
      <c r="C19" s="119"/>
      <c r="D19" s="120"/>
      <c r="E19" s="32"/>
    </row>
    <row r="20" spans="1:5" ht="12.75">
      <c r="A20" s="34" t="s">
        <v>14</v>
      </c>
      <c r="B20" s="90">
        <v>9.5</v>
      </c>
      <c r="C20" s="121">
        <v>9.5</v>
      </c>
      <c r="D20" s="122">
        <v>0.6</v>
      </c>
      <c r="E20" s="36">
        <v>0.7</v>
      </c>
    </row>
    <row r="21" spans="1:5" ht="4.5" customHeight="1" thickBot="1">
      <c r="A21" s="23"/>
      <c r="B21" s="29"/>
      <c r="C21" s="30"/>
      <c r="D21" s="31"/>
      <c r="E21" s="32"/>
    </row>
    <row r="22" spans="1:5" ht="5.25" customHeight="1">
      <c r="A22" s="37"/>
      <c r="B22" s="38"/>
      <c r="C22" s="39"/>
      <c r="D22" s="40"/>
      <c r="E22" s="41"/>
    </row>
    <row r="23" spans="1:5" ht="12.75">
      <c r="A23" s="42" t="s">
        <v>15</v>
      </c>
      <c r="B23" s="43">
        <f>+B20+B18</f>
        <v>100</v>
      </c>
      <c r="C23" s="44">
        <f>+C18+C20</f>
        <v>99.99999999999999</v>
      </c>
      <c r="D23" s="43">
        <f>+D20+D18</f>
        <v>7</v>
      </c>
      <c r="E23" s="44">
        <f>+E18+E20</f>
        <v>7.1000000000000005</v>
      </c>
    </row>
    <row r="24" spans="1:5" ht="4.5" customHeight="1" thickBot="1">
      <c r="A24" s="46"/>
      <c r="B24" s="47"/>
      <c r="C24" s="48"/>
      <c r="D24" s="49"/>
      <c r="E24" s="50"/>
    </row>
  </sheetData>
  <sheetProtection/>
  <mergeCells count="3">
    <mergeCell ref="A2:E2"/>
    <mergeCell ref="B4:C4"/>
    <mergeCell ref="D4:E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7030A0"/>
  </sheetPr>
  <dimension ref="A2:G23"/>
  <sheetViews>
    <sheetView showGridLines="0" zoomScalePageLayoutView="0" workbookViewId="0" topLeftCell="A1">
      <selection activeCell="B18" sqref="B18"/>
    </sheetView>
  </sheetViews>
  <sheetFormatPr defaultColWidth="9.140625" defaultRowHeight="12.75"/>
  <cols>
    <col min="1" max="1" width="34.140625" style="1" customWidth="1"/>
    <col min="2" max="5" width="11.57421875" style="1" customWidth="1"/>
    <col min="6" max="6" width="15.421875" style="1" customWidth="1"/>
    <col min="7" max="16384" width="9.140625" style="1" customWidth="1"/>
  </cols>
  <sheetData>
    <row r="2" spans="1:5" ht="12.75">
      <c r="A2" s="141" t="s">
        <v>63</v>
      </c>
      <c r="B2" s="140"/>
      <c r="C2" s="140"/>
      <c r="D2" s="140"/>
      <c r="E2" s="140"/>
    </row>
    <row r="3" ht="6" customHeight="1" thickBot="1">
      <c r="A3" s="9"/>
    </row>
    <row r="4" spans="1:5" ht="25.5" customHeight="1">
      <c r="A4" s="20"/>
      <c r="B4" s="142" t="s">
        <v>36</v>
      </c>
      <c r="C4" s="143"/>
      <c r="D4" s="142" t="s">
        <v>37</v>
      </c>
      <c r="E4" s="143"/>
    </row>
    <row r="5" spans="1:5" ht="27.75" customHeight="1" thickBot="1">
      <c r="A5" s="21"/>
      <c r="B5" s="95" t="s">
        <v>3</v>
      </c>
      <c r="C5" s="94" t="s">
        <v>6</v>
      </c>
      <c r="D5" s="83" t="s">
        <v>3</v>
      </c>
      <c r="E5" s="22" t="s">
        <v>6</v>
      </c>
    </row>
    <row r="6" spans="1:5" ht="6" customHeight="1">
      <c r="A6" s="23"/>
      <c r="B6" s="87"/>
      <c r="C6" s="88"/>
      <c r="D6" s="89"/>
      <c r="E6" s="52"/>
    </row>
    <row r="7" spans="1:5" ht="12.75">
      <c r="A7" s="53" t="s">
        <v>27</v>
      </c>
      <c r="B7" s="90">
        <f>+B8+B12</f>
        <v>78.8</v>
      </c>
      <c r="C7" s="91">
        <f>+C8+C12</f>
        <v>78.69999999999999</v>
      </c>
      <c r="D7" s="90">
        <f>+D8+D12</f>
        <v>6.7</v>
      </c>
      <c r="E7" s="91">
        <f>+E8+E12</f>
        <v>6.8999999999999995</v>
      </c>
    </row>
    <row r="8" spans="1:5" ht="25.5">
      <c r="A8" s="33" t="s">
        <v>28</v>
      </c>
      <c r="B8" s="118">
        <f>+B9+B10+B11</f>
        <v>70.39999999999999</v>
      </c>
      <c r="C8" s="133">
        <f>+C9+C10+C11</f>
        <v>70.1</v>
      </c>
      <c r="D8" s="118">
        <f>+D9+D10+D11</f>
        <v>6.3</v>
      </c>
      <c r="E8" s="32">
        <f>+E9+E10+E11</f>
        <v>6.3</v>
      </c>
    </row>
    <row r="9" spans="1:5" ht="25.5">
      <c r="A9" s="33" t="s">
        <v>29</v>
      </c>
      <c r="B9" s="118">
        <v>62.3</v>
      </c>
      <c r="C9" s="133">
        <v>62.2</v>
      </c>
      <c r="D9" s="118">
        <v>6.2</v>
      </c>
      <c r="E9" s="32">
        <v>6.2</v>
      </c>
    </row>
    <row r="10" spans="1:5" ht="38.25">
      <c r="A10" s="33" t="s">
        <v>30</v>
      </c>
      <c r="B10" s="118">
        <v>0.8</v>
      </c>
      <c r="C10" s="133">
        <v>0.8</v>
      </c>
      <c r="D10" s="118">
        <v>0.1</v>
      </c>
      <c r="E10" s="32">
        <v>0</v>
      </c>
    </row>
    <row r="11" spans="1:7" ht="24.75" customHeight="1">
      <c r="A11" s="33" t="s">
        <v>31</v>
      </c>
      <c r="B11" s="118">
        <v>7.3</v>
      </c>
      <c r="C11" s="133">
        <v>7.1</v>
      </c>
      <c r="D11" s="118">
        <v>0</v>
      </c>
      <c r="E11" s="32">
        <v>0.1</v>
      </c>
      <c r="F11" s="92"/>
      <c r="G11" s="92"/>
    </row>
    <row r="12" spans="1:5" ht="25.5">
      <c r="A12" s="33" t="s">
        <v>32</v>
      </c>
      <c r="B12" s="118">
        <v>8.4</v>
      </c>
      <c r="C12" s="133">
        <v>8.6</v>
      </c>
      <c r="D12" s="118">
        <v>0.4</v>
      </c>
      <c r="E12" s="32">
        <v>0.6</v>
      </c>
    </row>
    <row r="13" spans="1:5" ht="4.5" customHeight="1">
      <c r="A13" s="33"/>
      <c r="B13" s="118"/>
      <c r="C13" s="133"/>
      <c r="D13" s="118"/>
      <c r="E13" s="32"/>
    </row>
    <row r="14" spans="1:5" ht="12.75">
      <c r="A14" s="53" t="s">
        <v>33</v>
      </c>
      <c r="B14" s="90">
        <v>22.4</v>
      </c>
      <c r="C14" s="91">
        <v>22.4</v>
      </c>
      <c r="D14" s="90">
        <v>0.8</v>
      </c>
      <c r="E14" s="36">
        <v>0.8</v>
      </c>
    </row>
    <row r="15" spans="1:5" ht="12.75">
      <c r="A15" s="53" t="s">
        <v>34</v>
      </c>
      <c r="B15" s="90">
        <v>1</v>
      </c>
      <c r="C15" s="91">
        <v>1</v>
      </c>
      <c r="D15" s="90">
        <v>0.2</v>
      </c>
      <c r="E15" s="36">
        <v>0.8</v>
      </c>
    </row>
    <row r="16" spans="1:5" ht="3.75" customHeight="1">
      <c r="A16" s="54"/>
      <c r="B16" s="118"/>
      <c r="C16" s="133"/>
      <c r="D16" s="118"/>
      <c r="E16" s="32"/>
    </row>
    <row r="17" spans="1:5" ht="12.75">
      <c r="A17" s="53" t="s">
        <v>35</v>
      </c>
      <c r="B17" s="90">
        <f>+B18-B19</f>
        <v>-2.200000000000003</v>
      </c>
      <c r="C17" s="91">
        <f>+C18-C19</f>
        <v>-2.1000000000000014</v>
      </c>
      <c r="D17" s="90">
        <f>+D18-D19</f>
        <v>-0.7000000000000002</v>
      </c>
      <c r="E17" s="36">
        <f>+E18-E19</f>
        <v>-1.4</v>
      </c>
    </row>
    <row r="18" spans="1:5" ht="12.75">
      <c r="A18" s="54" t="s">
        <v>25</v>
      </c>
      <c r="B18" s="118">
        <v>41.5</v>
      </c>
      <c r="C18" s="133">
        <v>41.5</v>
      </c>
      <c r="D18" s="118">
        <v>4.1</v>
      </c>
      <c r="E18" s="32">
        <v>3.1</v>
      </c>
    </row>
    <row r="19" spans="1:5" ht="12.75">
      <c r="A19" s="54" t="s">
        <v>26</v>
      </c>
      <c r="B19" s="118">
        <v>43.7</v>
      </c>
      <c r="C19" s="133">
        <v>43.6</v>
      </c>
      <c r="D19" s="118">
        <v>4.8</v>
      </c>
      <c r="E19" s="32">
        <v>4.5</v>
      </c>
    </row>
    <row r="20" spans="1:5" ht="3.75" customHeight="1" thickBot="1">
      <c r="A20" s="23"/>
      <c r="B20" s="29"/>
      <c r="C20" s="32"/>
      <c r="D20" s="29"/>
      <c r="E20" s="32"/>
    </row>
    <row r="21" spans="1:5" ht="4.5" customHeight="1">
      <c r="A21" s="37"/>
      <c r="B21" s="38"/>
      <c r="C21" s="41"/>
      <c r="D21" s="38"/>
      <c r="E21" s="41"/>
    </row>
    <row r="22" spans="1:5" ht="12.75">
      <c r="A22" s="42" t="s">
        <v>15</v>
      </c>
      <c r="B22" s="43">
        <f>+B7+B14+B15+B17</f>
        <v>99.99999999999999</v>
      </c>
      <c r="C22" s="45">
        <f>+C7+C14+C15+C17</f>
        <v>100</v>
      </c>
      <c r="D22" s="43">
        <f>+D7+D14+D15+D17</f>
        <v>7</v>
      </c>
      <c r="E22" s="45">
        <f>+E7+E14+E15+E17</f>
        <v>7.1</v>
      </c>
    </row>
    <row r="23" spans="1:5" ht="3.75" customHeight="1" thickBot="1">
      <c r="A23" s="46"/>
      <c r="B23" s="55"/>
      <c r="C23" s="56"/>
      <c r="D23" s="57"/>
      <c r="E23" s="56"/>
    </row>
  </sheetData>
  <sheetProtection/>
  <mergeCells count="3">
    <mergeCell ref="B4:C4"/>
    <mergeCell ref="D4:E4"/>
    <mergeCell ref="A2:E2"/>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7030A0"/>
  </sheetPr>
  <dimension ref="A2:E43"/>
  <sheetViews>
    <sheetView showGridLines="0" zoomScalePageLayoutView="0" workbookViewId="0" topLeftCell="A1">
      <selection activeCell="A14" sqref="A14"/>
    </sheetView>
  </sheetViews>
  <sheetFormatPr defaultColWidth="9.140625" defaultRowHeight="12.75"/>
  <cols>
    <col min="1" max="1" width="45.28125" style="7" customWidth="1"/>
    <col min="2" max="2" width="13.140625" style="7" customWidth="1"/>
    <col min="3" max="4" width="12.7109375" style="7" customWidth="1"/>
    <col min="5" max="16384" width="9.140625" style="6" customWidth="1"/>
  </cols>
  <sheetData>
    <row r="2" ht="12.75">
      <c r="A2" s="58" t="s">
        <v>64</v>
      </c>
    </row>
    <row r="3" ht="6.75" customHeight="1">
      <c r="D3" s="59"/>
    </row>
    <row r="4" spans="1:4" ht="48" customHeight="1">
      <c r="A4" s="60"/>
      <c r="B4" s="61" t="s">
        <v>38</v>
      </c>
      <c r="C4" s="61" t="s">
        <v>65</v>
      </c>
      <c r="D4" s="61" t="s">
        <v>66</v>
      </c>
    </row>
    <row r="5" spans="1:4" ht="4.5" customHeight="1">
      <c r="A5" s="62"/>
      <c r="B5" s="63"/>
      <c r="C5" s="63"/>
      <c r="D5" s="63"/>
    </row>
    <row r="6" spans="1:4" ht="12">
      <c r="A6" s="64" t="s">
        <v>7</v>
      </c>
      <c r="B6" s="114">
        <v>37003.59999999999</v>
      </c>
      <c r="C6" s="114">
        <v>114.54800532856244</v>
      </c>
      <c r="D6" s="114">
        <v>103.94561644990029</v>
      </c>
    </row>
    <row r="7" spans="1:4" ht="48.75" customHeight="1">
      <c r="A7" s="64" t="s">
        <v>49</v>
      </c>
      <c r="B7" s="114">
        <v>203682.70000000007</v>
      </c>
      <c r="C7" s="114">
        <v>108.38381090228432</v>
      </c>
      <c r="D7" s="114">
        <v>102.2577435316609</v>
      </c>
    </row>
    <row r="8" spans="1:4" ht="12">
      <c r="A8" s="64" t="s">
        <v>8</v>
      </c>
      <c r="B8" s="114">
        <v>44182.500000000015</v>
      </c>
      <c r="C8" s="114">
        <v>91.97954616706843</v>
      </c>
      <c r="D8" s="114">
        <v>103.85863049763763</v>
      </c>
    </row>
    <row r="9" spans="1:4" ht="36">
      <c r="A9" s="64" t="s">
        <v>50</v>
      </c>
      <c r="B9" s="114">
        <v>158020.20000000007</v>
      </c>
      <c r="C9" s="114">
        <v>108.24261686998969</v>
      </c>
      <c r="D9" s="114">
        <v>107.35738918465023</v>
      </c>
    </row>
    <row r="10" spans="1:4" ht="12">
      <c r="A10" s="64" t="s">
        <v>9</v>
      </c>
      <c r="B10" s="114">
        <v>46906.20000000001</v>
      </c>
      <c r="C10" s="114">
        <v>118.09750492449113</v>
      </c>
      <c r="D10" s="114">
        <v>101.87078671207175</v>
      </c>
    </row>
    <row r="11" spans="1:4" ht="12">
      <c r="A11" s="64" t="s">
        <v>10</v>
      </c>
      <c r="B11" s="114">
        <v>20982.800000000003</v>
      </c>
      <c r="C11" s="114">
        <v>78.66225048645786</v>
      </c>
      <c r="D11" s="114">
        <v>102.37509758001562</v>
      </c>
    </row>
    <row r="12" spans="1:4" ht="12">
      <c r="A12" s="64" t="s">
        <v>11</v>
      </c>
      <c r="B12" s="114">
        <v>68859.40000000002</v>
      </c>
      <c r="C12" s="114">
        <v>107.13968534390148</v>
      </c>
      <c r="D12" s="114">
        <v>102.29216060276546</v>
      </c>
    </row>
    <row r="13" spans="1:4" ht="36">
      <c r="A13" s="64" t="s">
        <v>51</v>
      </c>
      <c r="B13" s="114">
        <v>64652.9</v>
      </c>
      <c r="C13" s="114">
        <v>116.3041972572378</v>
      </c>
      <c r="D13" s="114">
        <v>105.48548884987632</v>
      </c>
    </row>
    <row r="14" spans="1:4" ht="36" customHeight="1">
      <c r="A14" s="64" t="s">
        <v>52</v>
      </c>
      <c r="B14" s="114">
        <v>105705.3</v>
      </c>
      <c r="C14" s="114">
        <v>104.55138817397274</v>
      </c>
      <c r="D14" s="114">
        <v>117.21187229092813</v>
      </c>
    </row>
    <row r="15" spans="1:4" ht="24">
      <c r="A15" s="64" t="s">
        <v>53</v>
      </c>
      <c r="B15" s="114">
        <v>26646.700000000004</v>
      </c>
      <c r="C15" s="114">
        <v>115.16117826253488</v>
      </c>
      <c r="D15" s="114">
        <v>103.05171400284638</v>
      </c>
    </row>
    <row r="16" spans="1:4" ht="4.5" customHeight="1">
      <c r="A16" s="65"/>
      <c r="B16" s="114"/>
      <c r="C16" s="114"/>
      <c r="D16" s="114"/>
    </row>
    <row r="17" spans="1:4" ht="12">
      <c r="A17" s="66" t="s">
        <v>12</v>
      </c>
      <c r="B17" s="114">
        <f>SUM(B6:B15)</f>
        <v>776642.3000000002</v>
      </c>
      <c r="C17" s="114">
        <v>107.1873758419075</v>
      </c>
      <c r="D17" s="114">
        <v>105.56434908497987</v>
      </c>
    </row>
    <row r="18" spans="1:4" ht="3.75" customHeight="1">
      <c r="A18" s="67"/>
      <c r="B18" s="114"/>
      <c r="C18" s="114"/>
      <c r="D18" s="114"/>
    </row>
    <row r="19" spans="1:4" ht="14.25">
      <c r="A19" s="66" t="s">
        <v>47</v>
      </c>
      <c r="B19" s="114">
        <v>81253.4</v>
      </c>
      <c r="C19" s="114">
        <v>106.44976987779712</v>
      </c>
      <c r="D19" s="114">
        <v>96.91194799773393</v>
      </c>
    </row>
    <row r="20" spans="1:4" ht="5.25" customHeight="1">
      <c r="A20" s="68"/>
      <c r="B20" s="115"/>
      <c r="C20" s="115"/>
      <c r="D20" s="115"/>
    </row>
    <row r="21" spans="1:5" ht="18" customHeight="1">
      <c r="A21" s="69" t="s">
        <v>15</v>
      </c>
      <c r="B21" s="116">
        <f>+B19+B17</f>
        <v>857895.7000000002</v>
      </c>
      <c r="C21" s="116">
        <v>107.1114472026781</v>
      </c>
      <c r="D21" s="116">
        <v>104.6791790983221</v>
      </c>
      <c r="E21" s="70"/>
    </row>
    <row r="22" spans="1:4" ht="4.5" customHeight="1">
      <c r="A22" s="71"/>
      <c r="B22" s="115"/>
      <c r="C22" s="114"/>
      <c r="D22" s="115"/>
    </row>
    <row r="23" spans="1:5" ht="12">
      <c r="A23" s="72" t="s">
        <v>39</v>
      </c>
      <c r="B23" s="114">
        <f>+B24+B28</f>
        <v>675141.2000000001</v>
      </c>
      <c r="C23" s="114">
        <v>108.88763347350645</v>
      </c>
      <c r="D23" s="114">
        <v>104.4366550134579</v>
      </c>
      <c r="E23" s="73"/>
    </row>
    <row r="24" spans="1:5" ht="15.75" customHeight="1">
      <c r="A24" s="74" t="s">
        <v>48</v>
      </c>
      <c r="B24" s="114">
        <f>+B25+B26+B27</f>
        <v>601693.4</v>
      </c>
      <c r="C24" s="114">
        <v>109.0154635864238</v>
      </c>
      <c r="D24" s="114">
        <v>102.76177213313369</v>
      </c>
      <c r="E24" s="73"/>
    </row>
    <row r="25" spans="1:5" ht="14.25" customHeight="1">
      <c r="A25" s="75" t="s">
        <v>21</v>
      </c>
      <c r="B25" s="114">
        <v>533698.7000000001</v>
      </c>
      <c r="C25" s="114">
        <v>110.14417351938222</v>
      </c>
      <c r="D25" s="114">
        <v>102.68647877259245</v>
      </c>
      <c r="E25" s="73"/>
    </row>
    <row r="26" spans="1:5" ht="24">
      <c r="A26" s="75" t="s">
        <v>22</v>
      </c>
      <c r="B26" s="114">
        <v>6675.6</v>
      </c>
      <c r="C26" s="114">
        <v>100.50478922698272</v>
      </c>
      <c r="D26" s="114">
        <v>104.12565706353045</v>
      </c>
      <c r="E26" s="134"/>
    </row>
    <row r="27" spans="1:5" ht="24">
      <c r="A27" s="75" t="s">
        <v>54</v>
      </c>
      <c r="B27" s="114">
        <v>61319.1</v>
      </c>
      <c r="C27" s="114">
        <v>100.88814956662992</v>
      </c>
      <c r="D27" s="114">
        <v>103.27357794642225</v>
      </c>
      <c r="E27" s="73"/>
    </row>
    <row r="28" spans="1:5" ht="26.25">
      <c r="A28" s="74" t="s">
        <v>55</v>
      </c>
      <c r="B28" s="114">
        <v>73447.80000000002</v>
      </c>
      <c r="C28" s="114">
        <v>107.67447490109392</v>
      </c>
      <c r="D28" s="114">
        <v>120.52992086961376</v>
      </c>
      <c r="E28" s="73"/>
    </row>
    <row r="29" spans="1:5" ht="4.5" customHeight="1">
      <c r="A29" s="76"/>
      <c r="B29" s="114"/>
      <c r="C29" s="114"/>
      <c r="D29" s="114"/>
      <c r="E29" s="73"/>
    </row>
    <row r="30" spans="1:5" ht="12">
      <c r="A30" s="72" t="s">
        <v>40</v>
      </c>
      <c r="B30" s="114">
        <v>200975.99999999997</v>
      </c>
      <c r="C30" s="114">
        <v>106.93461504638668</v>
      </c>
      <c r="D30" s="114">
        <v>105.2713181542948</v>
      </c>
      <c r="E30" s="134"/>
    </row>
    <row r="31" spans="1:5" ht="12">
      <c r="A31" s="72" t="s">
        <v>41</v>
      </c>
      <c r="B31" s="114"/>
      <c r="C31" s="114"/>
      <c r="D31" s="114"/>
      <c r="E31" s="73"/>
    </row>
    <row r="32" spans="1:5" ht="12">
      <c r="A32" s="74" t="s">
        <v>23</v>
      </c>
      <c r="B32" s="114">
        <v>192239.19999999998</v>
      </c>
      <c r="C32" s="114">
        <v>103.62185996701531</v>
      </c>
      <c r="D32" s="114">
        <v>106.01732439704597</v>
      </c>
      <c r="E32" s="73"/>
    </row>
    <row r="33" spans="1:5" ht="6" customHeight="1">
      <c r="A33" s="77"/>
      <c r="B33" s="114"/>
      <c r="C33" s="114"/>
      <c r="D33" s="114"/>
      <c r="E33" s="73"/>
    </row>
    <row r="34" spans="1:5" ht="12">
      <c r="A34" s="72" t="s">
        <v>24</v>
      </c>
      <c r="B34" s="114">
        <f>+B35-B36</f>
        <v>-18221.49999999994</v>
      </c>
      <c r="C34" s="117" t="s">
        <v>0</v>
      </c>
      <c r="D34" s="117" t="s">
        <v>0</v>
      </c>
      <c r="E34" s="73"/>
    </row>
    <row r="35" spans="1:5" ht="12">
      <c r="A35" s="72" t="s">
        <v>42</v>
      </c>
      <c r="B35" s="114">
        <v>355770.10000000003</v>
      </c>
      <c r="C35" s="114">
        <v>107.61458530014232</v>
      </c>
      <c r="D35" s="114">
        <v>104.90948658443446</v>
      </c>
      <c r="E35" s="73"/>
    </row>
    <row r="36" spans="1:5" ht="12">
      <c r="A36" s="72" t="s">
        <v>43</v>
      </c>
      <c r="B36" s="114">
        <v>373991.6</v>
      </c>
      <c r="C36" s="114">
        <v>110.77821564748685</v>
      </c>
      <c r="D36" s="114">
        <v>104.77545890720663</v>
      </c>
      <c r="E36" s="73"/>
    </row>
    <row r="37" spans="1:5" ht="6.75" customHeight="1">
      <c r="A37" s="78"/>
      <c r="B37" s="79"/>
      <c r="C37" s="79"/>
      <c r="D37" s="79"/>
      <c r="E37" s="73"/>
    </row>
    <row r="38" spans="1:5" ht="22.5" customHeight="1">
      <c r="A38" s="144" t="s">
        <v>44</v>
      </c>
      <c r="B38" s="145"/>
      <c r="C38" s="145"/>
      <c r="D38" s="145"/>
      <c r="E38" s="73"/>
    </row>
    <row r="39" spans="1:5" ht="59.25" customHeight="1">
      <c r="A39" s="144" t="s">
        <v>45</v>
      </c>
      <c r="B39" s="145"/>
      <c r="C39" s="145"/>
      <c r="D39" s="145"/>
      <c r="E39" s="73"/>
    </row>
    <row r="40" spans="1:5" ht="22.5" customHeight="1">
      <c r="A40" s="144" t="s">
        <v>46</v>
      </c>
      <c r="B40" s="145"/>
      <c r="C40" s="145"/>
      <c r="D40" s="145"/>
      <c r="E40" s="73"/>
    </row>
    <row r="41" spans="1:5" ht="12">
      <c r="A41" s="80"/>
      <c r="B41" s="81"/>
      <c r="C41" s="80"/>
      <c r="D41" s="80"/>
      <c r="E41" s="73"/>
    </row>
    <row r="42" spans="1:5" ht="12">
      <c r="A42" s="80"/>
      <c r="B42" s="80"/>
      <c r="C42" s="80"/>
      <c r="D42" s="80"/>
      <c r="E42" s="73"/>
    </row>
    <row r="43" spans="1:5" ht="12">
      <c r="A43" s="80"/>
      <c r="B43" s="80"/>
      <c r="C43" s="80"/>
      <c r="D43" s="80"/>
      <c r="E43" s="73"/>
    </row>
  </sheetData>
  <sheetProtection/>
  <mergeCells count="3">
    <mergeCell ref="A38:D38"/>
    <mergeCell ref="A39:D39"/>
    <mergeCell ref="A40:D40"/>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Adriana.Ciuchea</dc:creator>
  <cp:keywords/>
  <dc:description/>
  <cp:lastModifiedBy>Adriana Ciuchea</cp:lastModifiedBy>
  <cp:lastPrinted>2015-10-08T10:40:08Z</cp:lastPrinted>
  <dcterms:created xsi:type="dcterms:W3CDTF">2015-10-06T10:09:25Z</dcterms:created>
  <dcterms:modified xsi:type="dcterms:W3CDTF">2019-10-07T08:39:48Z</dcterms:modified>
  <cp:category/>
  <cp:version/>
  <cp:contentType/>
  <cp:contentStatus/>
</cp:coreProperties>
</file>