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50" windowHeight="11460" activeTab="0"/>
  </bookViews>
  <sheets>
    <sheet name="Tabel 1" sheetId="1" r:id="rId1"/>
    <sheet name="Grafic 1" sheetId="2" r:id="rId2"/>
    <sheet name="Tabel 2" sheetId="3" r:id="rId3"/>
    <sheet name="Tabel 3" sheetId="4" r:id="rId4"/>
    <sheet name="Tabel 4" sheetId="5" r:id="rId5"/>
    <sheet name="Tabel 5" sheetId="6" r:id="rId6"/>
    <sheet name="Tabel 6" sheetId="7" r:id="rId7"/>
    <sheet name="Tabel 7" sheetId="8" r:id="rId8"/>
    <sheet name="Tabel 8" sheetId="9" r:id="rId9"/>
  </sheets>
  <definedNames/>
  <calcPr fullCalcOnLoad="1"/>
</workbook>
</file>

<file path=xl/sharedStrings.xml><?xml version="1.0" encoding="utf-8"?>
<sst xmlns="http://schemas.openxmlformats.org/spreadsheetml/2006/main" count="273" uniqueCount="150">
  <si>
    <t>Trim. I</t>
  </si>
  <si>
    <t>Trim. II</t>
  </si>
  <si>
    <t>Trim. III</t>
  </si>
  <si>
    <t>Trim. IV</t>
  </si>
  <si>
    <t>An</t>
  </si>
  <si>
    <t xml:space="preserve">- în % faţă de trimestrul precedent - </t>
  </si>
  <si>
    <t xml:space="preserve">- în % faţă de perioada corespunzătoare din anul precedent - </t>
  </si>
  <si>
    <t>-</t>
  </si>
  <si>
    <t xml:space="preserve">  Serie brută</t>
  </si>
  <si>
    <t xml:space="preserve">  Serie ajustată sezonier</t>
  </si>
  <si>
    <t>Tabel 1: Evoluţia Produsului intern brut trimestrial</t>
  </si>
  <si>
    <t>Perioada</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</si>
  <si>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</si>
  <si>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</si>
  <si>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</si>
  <si>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</si>
  <si>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</si>
  <si>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</si>
  <si>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</si>
  <si>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</si>
  <si>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</si>
  <si>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</si>
  <si>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</si>
  <si>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</si>
  <si>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</si>
  <si>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</si>
  <si>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</si>
  <si>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</si>
  <si>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</si>
  <si>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</si>
  <si>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</si>
  <si>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</si>
  <si>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</si>
  <si>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</si>
  <si>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</si>
  <si>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</si>
  <si>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</si>
  <si>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</si>
  <si>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</si>
  <si>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</si>
  <si>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</si>
  <si>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</si>
  <si>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</si>
  <si>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</si>
  <si>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</si>
  <si>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</si>
  <si>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</si>
  <si>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</si>
  <si>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</si>
  <si>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</si>
  <si>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</si>
  <si>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</si>
  <si>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</si>
  <si>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</si>
  <si>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</si>
  <si>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</si>
  <si>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</si>
  <si>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</si>
  <si>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</si>
  <si>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</si>
  <si>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</si>
  <si>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</si>
  <si>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</si>
  <si>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</si>
  <si>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</si>
  <si>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</si>
  <si>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</si>
  <si>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</si>
  <si>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</si>
  <si>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</si>
  <si>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</si>
  <si>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</si>
  <si>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</si>
  <si>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Indici de volum - %</t>
  </si>
  <si>
    <t>Agricultura</t>
  </si>
  <si>
    <t>Industrie</t>
  </si>
  <si>
    <t>Constructii</t>
  </si>
  <si>
    <t>Servicii</t>
  </si>
  <si>
    <t>Produs intern brut</t>
  </si>
  <si>
    <t>Impozite nete pe produs</t>
  </si>
  <si>
    <t>Provizoriu (1)</t>
  </si>
  <si>
    <t>Agricultură, silvicultură şi pescuit</t>
  </si>
  <si>
    <t>Construcţii</t>
  </si>
  <si>
    <t xml:space="preserve">Comerţ cu ridicata și cu amănuntul; repararea autovehiculelor şi motocicletelor;  transport şi depozitare; hoteluri şi restaurante </t>
  </si>
  <si>
    <t>Informații și comunicații</t>
  </si>
  <si>
    <t>Intermedieri financiare şi asigurări</t>
  </si>
  <si>
    <t>Tranzacţii imobiliare</t>
  </si>
  <si>
    <t>Activități profesionale, științifice și tehnice; activități de servicii administrative și activități de servicii suport</t>
  </si>
  <si>
    <t>Administrație publică și apărare; asigurări sociale din sistemul public; învățământ; sănătate și asistență socială</t>
  </si>
  <si>
    <t>Activități de spectacole, culturale și recreative; reparații de produse de uz casnic și alte servicii</t>
  </si>
  <si>
    <t>Valoarea adăugată brută – total</t>
  </si>
  <si>
    <t>Produsul intern brut</t>
  </si>
  <si>
    <t>Contribuţia categoriilor de utilizări la formarea şi creşterea Produsului intern brut, în anul 2012</t>
  </si>
  <si>
    <t>Contributia la formarea PIB - %</t>
  </si>
  <si>
    <t>Contribuţia la creştere PIB - %</t>
  </si>
  <si>
    <t>Consumul final  efectiv total</t>
  </si>
  <si>
    <t xml:space="preserve">   Consum final individual efectiv al
   gospodăriilor populaţiei</t>
  </si>
  <si>
    <t xml:space="preserve">        Cheltuiala pentru consumul final al
        gospodăriilor populaţiei</t>
  </si>
  <si>
    <t xml:space="preserve">        Cheltuiala pentru consumul final al
        instituţiilor fără scop lucrativ în serviciul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</si>
  <si>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</si>
  <si>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</si>
  <si>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</si>
  <si>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</si>
  <si>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</si>
  <si>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</si>
  <si>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</si>
  <si>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 xml:space="preserve">  - serie brută - </t>
  </si>
  <si>
    <t>Realizări – milioane lei preţuri curente -</t>
  </si>
  <si>
    <t xml:space="preserve">Comerţ cu ridicata și cu amănuntul; repararea autovehiculelor şi motocicletelor; transport şi depozitare; hoteluri şi restaurante </t>
  </si>
  <si>
    <t>Produs Intern Brut</t>
  </si>
  <si>
    <t>Consum final efectiv</t>
  </si>
  <si>
    <t>Cheltuiala pentru consumul final al gospodăriilor populaţiei</t>
  </si>
  <si>
    <t>Cheltuiala pentru consumul final al instituţiilor fără scop lucrativ în serviciul gospodăriilor populaţiei</t>
  </si>
  <si>
    <t>Cheltuiala pentru consumul final individual al administraţiilor publice</t>
  </si>
  <si>
    <t>Formarea brută de capital</t>
  </si>
  <si>
    <t xml:space="preserve">din care: </t>
  </si>
  <si>
    <t xml:space="preserve">   Export de bunuri şi servicii</t>
  </si>
  <si>
    <t xml:space="preserve">   Import de bunuri şi servicii</t>
  </si>
  <si>
    <t xml:space="preserve"> - serie ajustată sezonier şi în funcţie de numărul de zile lucrătoare- </t>
  </si>
  <si>
    <t>Discrepanță statistică</t>
  </si>
  <si>
    <t>1) Reprezintă diferenţa dintre impozitele pe produs datorate la bugetul de stat (TVA, accize, alte impozite) şi subvenţiile pe produs plătite de la bugetul de stat.</t>
  </si>
  <si>
    <t>2) Cuprinde: cheltuielile gospodăriilor populaţiei pentru cumpărarea de bunuri şi servicii în scopul satisfacerii nevoilor membrilor lor, cheltuiala pentru consum individual al administraţiilor publice (învăţământ, sănătate, securitate socială şi acţiuni sociale, cultură, sport, activităţi recreative, colectarea de deşeuri menajere) şi cheltuiala pentru consum individual al instituţiilor fără scop lucrativ în serviciul gospodăriilor populaţiei (organizaţii religioase, sindicate, partide politice, uniuni, fundaţii, asociaţii culturale şi sportive).</t>
  </si>
  <si>
    <t>3) Cuprinde cheltuiala pentru consum colectiv al administraţiilor publice (servicii publice generale, apărare naţională şi securitatea teritoriului, menţinerea ordinii şi securităţii publice, activităţi legislative şi de reglementare, cercetare şi dezvoltare, etc.).</t>
  </si>
  <si>
    <t>Grafic 1:Produsul intern brut trimestrial al Romaniei, in perioada 2000-2015 (date ajustate sezonier)
             (media trimestriala a anului 2000=100)</t>
  </si>
  <si>
    <t>Contribuţia la creşterea PIB - %</t>
  </si>
  <si>
    <r>
      <t xml:space="preserve">Impozite nete pe produs </t>
    </r>
    <r>
      <rPr>
        <vertAlign val="superscript"/>
        <sz val="9"/>
        <rFont val="Calibri"/>
        <family val="2"/>
      </rPr>
      <t>1)</t>
    </r>
  </si>
  <si>
    <r>
      <t xml:space="preserve">Consum final individual efectiv al gospodăriilor populaţiei </t>
    </r>
    <r>
      <rPr>
        <vertAlign val="superscript"/>
        <sz val="9"/>
        <rFont val="Calibri"/>
        <family val="2"/>
      </rPr>
      <t>2)</t>
    </r>
    <r>
      <rPr>
        <sz val="9"/>
        <rFont val="Calibri"/>
        <family val="2"/>
      </rPr>
      <t xml:space="preserve"> </t>
    </r>
  </si>
  <si>
    <r>
      <t xml:space="preserve">Consum final colectiv efectiv al administraţiilor publice </t>
    </r>
    <r>
      <rPr>
        <vertAlign val="superscript"/>
        <sz val="9"/>
        <rFont val="Calibri"/>
        <family val="2"/>
      </rPr>
      <t>3)</t>
    </r>
    <r>
      <rPr>
        <sz val="9"/>
        <rFont val="Calibri"/>
        <family val="2"/>
      </rPr>
      <t xml:space="preserve"> </t>
    </r>
  </si>
  <si>
    <t xml:space="preserve">        Cheltuiala pentru consumul final al
        instituţiilor fără scop lucrativ în
        serviciul gospodăriilor populaţiei</t>
  </si>
  <si>
    <t>Activități profesionale, științifice și tehnice;
activități de servicii administrative și activități
de servicii suport</t>
  </si>
  <si>
    <t>Milioane lei, preţuri curente</t>
  </si>
  <si>
    <t>In % faţă de perioada corespunzătoare din anul precedent</t>
  </si>
  <si>
    <t>In % faţă de trimestrul precedent</t>
  </si>
  <si>
    <t>2015T2</t>
  </si>
  <si>
    <t>2015T3</t>
  </si>
  <si>
    <t>2015T4</t>
  </si>
  <si>
    <t>Tabel 2: Produsul intern brut trimestrial, în anul 2015 - serie ajustă sezonier</t>
  </si>
  <si>
    <t>Tabel 3: Produsul intern brut trimestrial, în anul 2015 - serie brută</t>
  </si>
  <si>
    <t>An 2015</t>
  </si>
  <si>
    <t>Tabel 4: Contribuţia categoriilor de resurse la formarea şi creşterea Produsului intern brut,
                 în  trimestrul IV şi anul 2015</t>
  </si>
  <si>
    <t>Tabel 5: Contribuţia categoriilor de utilizări la formarea şi creşterea Produsului intern brut,
                 în trimestrul IV şi anul 2015</t>
  </si>
  <si>
    <t>Tabel 6: PRODUSUL INTERN BRUT PE CATEGORII DE RESURSE ŞI UTILIZĂRI, ÎN TRIMESTRUL IV 2015</t>
  </si>
  <si>
    <t>Indici de volum
 – în % faţă de trimestrul IV 2014</t>
  </si>
  <si>
    <t>Indici de preţ  
– în % faţă de trimestrul IV 2014</t>
  </si>
  <si>
    <t>Tabel 7: PRODUSUL INTERN BRUT PE CATEGORII DE RESURSE ŞI UTILIZĂRI, ÎN TRIMESTRUL IV 2015</t>
  </si>
  <si>
    <t>Indici de volum
 – în % faţă de trimestrul III 2015</t>
  </si>
  <si>
    <t>Indici de preţ  
– în % faţă de trimestrul III 2015</t>
  </si>
  <si>
    <t>Tabel 8: PRODUSUL INTERN BRUT PE CATEGORII DE RESURSE ŞI UTILIZĂRI, ÎN ANUL 2015</t>
  </si>
  <si>
    <t>Indici de volum
 – în % faţă de anul 2014</t>
  </si>
  <si>
    <t>Indici de preţ  
– în % faţă de anul 2014</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</si>
</sst>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
    <numFmt numFmtId="174" formatCode="0.00000"/>
    <numFmt numFmtId="175" formatCode="0.0000"/>
    <numFmt numFmtId="176" formatCode="0.000"/>
  </numFmts>
  <fonts count="16">
    <font>
      <sz val="10"/>
      <name val="Arial"/>
      <family val="0"/>
    </font>
    <font>
      <sz val="8"/>
      <name val="Arial"/>
      <family val="0"/>
    </font>
    <font>
      <u val="single"/>
      <sz val="10"/>
      <color indexed="36"/>
      <name val="Arial"/>
      <family val="0"/>
    </font>
    <font>
      <u val="single"/>
      <sz val="10"/>
      <color indexed="12"/>
      <name val="Arial"/>
      <family val="0"/>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0"/>
    </font>
  </fonts>
  <fills count="3">
    <fill>
      <patternFill/>
    </fill>
    <fill>
      <patternFill patternType="gray125"/>
    </fill>
    <fill>
      <patternFill patternType="solid">
        <fgColor indexed="22"/>
        <bgColor indexed="64"/>
      </patternFill>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medium"/>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thin"/>
    </border>
    <border>
      <left style="medium"/>
      <right style="thin"/>
      <top style="thin"/>
      <bottom style="thin"/>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thin"/>
      <top style="medium"/>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97">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 xfId="0" applyFont="1" applyBorder="1" applyAlignment="1">
      <alignment/>
    </xf>
    <xf numFmtId="0" fontId="6" fillId="0" borderId="2"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Fill="1" applyBorder="1" applyAlignment="1">
      <alignment/>
    </xf>
    <xf numFmtId="0" fontId="5" fillId="0" borderId="5" xfId="0" applyFont="1" applyFill="1" applyBorder="1" applyAlignment="1">
      <alignment horizontal="center"/>
    </xf>
    <xf numFmtId="172" fontId="6" fillId="0" borderId="6" xfId="0" applyNumberFormat="1" applyFont="1" applyFill="1" applyBorder="1" applyAlignment="1">
      <alignment horizontal="right" indent="1"/>
    </xf>
    <xf numFmtId="172" fontId="6" fillId="0" borderId="7" xfId="0" applyNumberFormat="1" applyFont="1" applyFill="1" applyBorder="1" applyAlignment="1">
      <alignment horizontal="right" indent="1"/>
    </xf>
    <xf numFmtId="0" fontId="5" fillId="0" borderId="8" xfId="0" applyFont="1" applyFill="1" applyBorder="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xf>
    <xf numFmtId="0" fontId="5" fillId="0" borderId="10" xfId="0" applyFont="1" applyFill="1" applyBorder="1" applyAlignment="1">
      <alignment horizontal="center"/>
    </xf>
    <xf numFmtId="0" fontId="5" fillId="0" borderId="8" xfId="0" applyFont="1" applyFill="1" applyBorder="1" applyAlignment="1">
      <alignment/>
    </xf>
    <xf numFmtId="0" fontId="5" fillId="0" borderId="11" xfId="0" applyFont="1" applyFill="1" applyBorder="1" applyAlignment="1">
      <alignment horizontal="center"/>
    </xf>
    <xf numFmtId="172" fontId="6" fillId="0" borderId="0" xfId="0" applyNumberFormat="1" applyFont="1" applyFill="1" applyBorder="1" applyAlignment="1">
      <alignment horizontal="right" indent="1"/>
    </xf>
    <xf numFmtId="172" fontId="6" fillId="0" borderId="11" xfId="0" applyNumberFormat="1" applyFont="1" applyFill="1" applyBorder="1" applyAlignment="1">
      <alignment horizontal="right" indent="1"/>
    </xf>
    <xf numFmtId="0" fontId="6" fillId="0" borderId="12" xfId="0" applyFont="1" applyFill="1" applyBorder="1" applyAlignment="1" quotePrefix="1">
      <alignment horizontal="right" indent="1"/>
    </xf>
    <xf numFmtId="0" fontId="6" fillId="0" borderId="13" xfId="0" applyFont="1" applyFill="1" applyBorder="1" applyAlignment="1" quotePrefix="1">
      <alignment horizontal="right" indent="1"/>
    </xf>
    <xf numFmtId="0" fontId="5" fillId="0" borderId="14" xfId="0" applyFont="1" applyFill="1" applyBorder="1" applyAlignment="1">
      <alignment/>
    </xf>
    <xf numFmtId="0" fontId="5" fillId="0" borderId="15" xfId="0" applyFont="1" applyFill="1" applyBorder="1" applyAlignment="1">
      <alignment horizontal="center"/>
    </xf>
    <xf numFmtId="172" fontId="6" fillId="0" borderId="16" xfId="0" applyNumberFormat="1" applyFont="1" applyFill="1" applyBorder="1" applyAlignment="1">
      <alignment horizontal="right" indent="1"/>
    </xf>
    <xf numFmtId="172" fontId="6" fillId="0" borderId="15" xfId="0" applyNumberFormat="1" applyFont="1" applyFill="1" applyBorder="1" applyAlignment="1">
      <alignment horizontal="right" indent="1"/>
    </xf>
    <xf numFmtId="0" fontId="6" fillId="0" borderId="17" xfId="0" applyFont="1" applyFill="1" applyBorder="1" applyAlignment="1" quotePrefix="1">
      <alignment horizontal="right" indent="1"/>
    </xf>
    <xf numFmtId="172" fontId="6" fillId="0" borderId="18" xfId="0" applyNumberFormat="1" applyFont="1" applyFill="1" applyBorder="1" applyAlignment="1">
      <alignment horizontal="right" indent="1"/>
    </xf>
    <xf numFmtId="172" fontId="6" fillId="0" borderId="5" xfId="0" applyNumberFormat="1" applyFont="1" applyFill="1" applyBorder="1" applyAlignment="1">
      <alignment horizontal="right" indent="1"/>
    </xf>
    <xf numFmtId="0" fontId="6" fillId="0" borderId="19" xfId="0" applyFont="1" applyFill="1" applyBorder="1" applyAlignment="1" quotePrefix="1">
      <alignment horizontal="right" indent="1"/>
    </xf>
    <xf numFmtId="172" fontId="6" fillId="0" borderId="0" xfId="23" applyNumberFormat="1" applyFont="1">
      <alignment/>
      <protection/>
    </xf>
    <xf numFmtId="0" fontId="7" fillId="0" borderId="0" xfId="0" applyFont="1" applyAlignment="1">
      <alignment horizontal="right"/>
    </xf>
    <xf numFmtId="0" fontId="8" fillId="0" borderId="7" xfId="0" applyFont="1" applyBorder="1" applyAlignment="1">
      <alignment vertical="top" wrapText="1"/>
    </xf>
    <xf numFmtId="0" fontId="8" fillId="0" borderId="7" xfId="0" applyFont="1" applyBorder="1" applyAlignment="1">
      <alignment horizontal="center" vertical="top" wrapText="1"/>
    </xf>
    <xf numFmtId="0" fontId="8" fillId="0" borderId="11" xfId="0" applyFont="1" applyBorder="1" applyAlignment="1">
      <alignment vertical="top" wrapText="1"/>
    </xf>
    <xf numFmtId="0" fontId="8" fillId="0" borderId="11" xfId="0" applyFont="1" applyBorder="1" applyAlignment="1">
      <alignment horizontal="right" wrapText="1" indent="2"/>
    </xf>
    <xf numFmtId="0" fontId="8" fillId="0" borderId="11" xfId="0" applyFont="1" applyBorder="1" applyAlignment="1">
      <alignment horizontal="left" vertical="top" wrapText="1" indent="1"/>
    </xf>
    <xf numFmtId="172" fontId="8" fillId="0" borderId="11" xfId="0" applyNumberFormat="1" applyFont="1" applyFill="1" applyBorder="1" applyAlignment="1">
      <alignment horizontal="right" wrapText="1" indent="2"/>
    </xf>
    <xf numFmtId="0" fontId="9" fillId="0" borderId="11" xfId="0" applyFont="1" applyBorder="1" applyAlignment="1">
      <alignment horizontal="left" wrapText="1" indent="1"/>
    </xf>
    <xf numFmtId="0" fontId="8" fillId="0" borderId="11" xfId="0" applyFont="1" applyBorder="1" applyAlignment="1">
      <alignment horizontal="left" wrapText="1" indent="1"/>
    </xf>
    <xf numFmtId="0" fontId="10" fillId="0" borderId="11" xfId="0" applyFont="1" applyBorder="1" applyAlignment="1">
      <alignment horizontal="left" vertical="top" wrapText="1" indent="1"/>
    </xf>
    <xf numFmtId="0" fontId="9" fillId="0" borderId="11" xfId="0" applyFont="1" applyBorder="1" applyAlignment="1">
      <alignment wrapText="1"/>
    </xf>
    <xf numFmtId="172" fontId="8" fillId="0" borderId="11" xfId="0" applyNumberFormat="1" applyFont="1" applyBorder="1" applyAlignment="1">
      <alignment horizontal="right" wrapText="1" indent="2"/>
    </xf>
    <xf numFmtId="172" fontId="8" fillId="0" borderId="11" xfId="0" applyNumberFormat="1" applyFont="1" applyBorder="1" applyAlignment="1">
      <alignment horizontal="left" vertical="top" wrapText="1" indent="1"/>
    </xf>
    <xf numFmtId="0" fontId="8" fillId="0" borderId="11" xfId="0" applyFont="1" applyBorder="1" applyAlignment="1">
      <alignment horizontal="left" vertical="top" wrapText="1" indent="2"/>
    </xf>
    <xf numFmtId="0" fontId="8" fillId="0" borderId="11" xfId="0" applyFont="1" applyBorder="1" applyAlignment="1">
      <alignment horizontal="left" vertical="top" wrapText="1" indent="3"/>
    </xf>
    <xf numFmtId="0" fontId="9" fillId="0" borderId="11" xfId="0" applyFont="1" applyBorder="1" applyAlignment="1">
      <alignment horizontal="left" vertical="top" wrapText="1" indent="2"/>
    </xf>
    <xf numFmtId="0" fontId="8" fillId="0" borderId="11" xfId="0" applyFont="1" applyFill="1" applyBorder="1" applyAlignment="1">
      <alignment horizontal="left" vertical="top" wrapText="1" indent="1"/>
    </xf>
    <xf numFmtId="0" fontId="10" fillId="0" borderId="11" xfId="0" applyFont="1" applyBorder="1" applyAlignment="1">
      <alignment horizontal="left" vertical="top" wrapText="1" indent="2"/>
    </xf>
    <xf numFmtId="172" fontId="8" fillId="0" borderId="11" xfId="0" applyNumberFormat="1" applyFont="1" applyFill="1" applyBorder="1" applyAlignment="1" quotePrefix="1">
      <alignment horizontal="right" wrapText="1" indent="2"/>
    </xf>
    <xf numFmtId="172" fontId="6" fillId="0" borderId="0" xfId="0" applyNumberFormat="1" applyFont="1" applyAlignment="1">
      <alignment/>
    </xf>
    <xf numFmtId="172" fontId="10" fillId="0" borderId="10" xfId="0" applyNumberFormat="1" applyFont="1" applyBorder="1" applyAlignment="1">
      <alignment horizontal="left" vertical="top" wrapText="1" indent="1"/>
    </xf>
    <xf numFmtId="0" fontId="8" fillId="0" borderId="0" xfId="0" applyFont="1" applyBorder="1" applyAlignment="1">
      <alignment/>
    </xf>
    <xf numFmtId="0" fontId="8" fillId="0" borderId="0" xfId="0" applyFont="1" applyAlignment="1">
      <alignment/>
    </xf>
    <xf numFmtId="0" fontId="7" fillId="2" borderId="7" xfId="0" applyFont="1" applyFill="1" applyBorder="1" applyAlignment="1">
      <alignment horizontal="left" vertical="center" wrapText="1"/>
    </xf>
    <xf numFmtId="172" fontId="7" fillId="2" borderId="7" xfId="0" applyNumberFormat="1" applyFont="1" applyFill="1" applyBorder="1" applyAlignment="1">
      <alignment horizontal="right" vertical="center" wrapText="1" indent="2"/>
    </xf>
    <xf numFmtId="172" fontId="8" fillId="0" borderId="0" xfId="0" applyNumberFormat="1" applyFont="1" applyAlignment="1">
      <alignment/>
    </xf>
    <xf numFmtId="172" fontId="8" fillId="0" borderId="0" xfId="0" applyNumberFormat="1" applyFont="1" applyBorder="1" applyAlignment="1">
      <alignment/>
    </xf>
    <xf numFmtId="0" fontId="7" fillId="0" borderId="0" xfId="0" applyFont="1" applyFill="1" applyAlignment="1">
      <alignment horizontal="right"/>
    </xf>
    <xf numFmtId="0" fontId="8" fillId="0" borderId="7" xfId="0" applyFont="1" applyFill="1" applyBorder="1" applyAlignment="1">
      <alignment vertical="top" wrapText="1"/>
    </xf>
    <xf numFmtId="0" fontId="8" fillId="0" borderId="7" xfId="0" applyFont="1" applyFill="1" applyBorder="1" applyAlignment="1">
      <alignment horizontal="center" vertical="top" wrapText="1"/>
    </xf>
    <xf numFmtId="0" fontId="8" fillId="0" borderId="11" xfId="0" applyFont="1" applyFill="1" applyBorder="1" applyAlignment="1">
      <alignment vertical="top" wrapText="1"/>
    </xf>
    <xf numFmtId="0" fontId="8" fillId="0" borderId="11" xfId="0" applyFont="1" applyFill="1" applyBorder="1" applyAlignment="1">
      <alignment horizontal="right" wrapText="1" indent="2"/>
    </xf>
    <xf numFmtId="0" fontId="9" fillId="0" borderId="11" xfId="0" applyFont="1" applyFill="1" applyBorder="1" applyAlignment="1">
      <alignment horizontal="left" wrapText="1" indent="1"/>
    </xf>
    <xf numFmtId="0" fontId="8" fillId="0" borderId="11" xfId="0" applyFont="1" applyFill="1" applyBorder="1" applyAlignment="1">
      <alignment horizontal="left" wrapText="1" indent="1"/>
    </xf>
    <xf numFmtId="0" fontId="10" fillId="0" borderId="11" xfId="0" applyFont="1" applyFill="1" applyBorder="1" applyAlignment="1">
      <alignment horizontal="left" vertical="top" wrapText="1" indent="1"/>
    </xf>
    <xf numFmtId="0" fontId="9" fillId="0" borderId="11" xfId="0" applyFont="1" applyFill="1" applyBorder="1" applyAlignment="1">
      <alignment wrapText="1"/>
    </xf>
    <xf numFmtId="172" fontId="8" fillId="0" borderId="11" xfId="0" applyNumberFormat="1" applyFont="1" applyFill="1" applyBorder="1" applyAlignment="1">
      <alignment horizontal="left" vertical="top" wrapText="1" indent="1"/>
    </xf>
    <xf numFmtId="0" fontId="8" fillId="0" borderId="11" xfId="0" applyFont="1" applyFill="1" applyBorder="1" applyAlignment="1">
      <alignment horizontal="left" vertical="top" wrapText="1" indent="2"/>
    </xf>
    <xf numFmtId="0" fontId="8" fillId="0" borderId="11" xfId="0" applyFont="1" applyFill="1" applyBorder="1" applyAlignment="1">
      <alignment horizontal="left" vertical="top" wrapText="1" indent="3"/>
    </xf>
    <xf numFmtId="0" fontId="9" fillId="0" borderId="11" xfId="0" applyFont="1" applyFill="1" applyBorder="1" applyAlignment="1">
      <alignment horizontal="left" vertical="top" wrapText="1" indent="2"/>
    </xf>
    <xf numFmtId="0" fontId="10" fillId="0" borderId="11" xfId="0" applyFont="1" applyFill="1" applyBorder="1" applyAlignment="1">
      <alignment horizontal="left" vertical="top" wrapText="1" indent="2"/>
    </xf>
    <xf numFmtId="172" fontId="10" fillId="0" borderId="10" xfId="0" applyNumberFormat="1" applyFont="1" applyFill="1" applyBorder="1" applyAlignment="1">
      <alignment horizontal="left" vertical="top" wrapText="1" indent="1"/>
    </xf>
    <xf numFmtId="172" fontId="8" fillId="0" borderId="10" xfId="0" applyNumberFormat="1" applyFont="1" applyFill="1" applyBorder="1" applyAlignment="1">
      <alignment horizontal="right" wrapText="1" indent="2"/>
    </xf>
    <xf numFmtId="0" fontId="8" fillId="0" borderId="0" xfId="0" applyFont="1" applyFill="1" applyBorder="1" applyAlignment="1">
      <alignment/>
    </xf>
    <xf numFmtId="172" fontId="8" fillId="0" borderId="0" xfId="0" applyNumberFormat="1" applyFont="1" applyFill="1" applyBorder="1" applyAlignment="1">
      <alignment/>
    </xf>
    <xf numFmtId="0" fontId="6" fillId="0" borderId="12" xfId="0" applyFont="1" applyBorder="1" applyAlignment="1">
      <alignment/>
    </xf>
    <xf numFmtId="0" fontId="6" fillId="2" borderId="17"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6" fillId="0" borderId="23" xfId="0" applyFont="1" applyBorder="1" applyAlignment="1">
      <alignment/>
    </xf>
    <xf numFmtId="172" fontId="5" fillId="0" borderId="24" xfId="0" applyNumberFormat="1" applyFont="1" applyBorder="1" applyAlignment="1">
      <alignment horizontal="right" vertical="center" indent="2"/>
    </xf>
    <xf numFmtId="172" fontId="5" fillId="0" borderId="12" xfId="0" applyNumberFormat="1" applyFont="1" applyBorder="1" applyAlignment="1">
      <alignment horizontal="right" vertical="center" indent="2"/>
    </xf>
    <xf numFmtId="172" fontId="5" fillId="0" borderId="23" xfId="0" applyNumberFormat="1" applyFont="1" applyFill="1" applyBorder="1" applyAlignment="1">
      <alignment vertical="justify"/>
    </xf>
    <xf numFmtId="172" fontId="6" fillId="0" borderId="23" xfId="0" applyNumberFormat="1" applyFont="1" applyFill="1" applyBorder="1" applyAlignment="1">
      <alignment vertical="justify" wrapText="1"/>
    </xf>
    <xf numFmtId="172" fontId="6" fillId="0" borderId="24" xfId="0" applyNumberFormat="1" applyFont="1" applyFill="1" applyBorder="1" applyAlignment="1">
      <alignment horizontal="right" indent="2"/>
    </xf>
    <xf numFmtId="172" fontId="6" fillId="0" borderId="12" xfId="0" applyNumberFormat="1" applyFont="1" applyFill="1" applyBorder="1" applyAlignment="1">
      <alignment horizontal="right" indent="2"/>
    </xf>
    <xf numFmtId="172" fontId="6" fillId="0" borderId="23" xfId="0" applyNumberFormat="1" applyFont="1" applyFill="1" applyBorder="1" applyAlignment="1">
      <alignment vertical="justify"/>
    </xf>
    <xf numFmtId="172" fontId="6" fillId="0" borderId="24" xfId="0" applyNumberFormat="1" applyFont="1" applyBorder="1" applyAlignment="1">
      <alignment horizontal="right" indent="2"/>
    </xf>
    <xf numFmtId="0" fontId="6" fillId="2" borderId="20" xfId="0" applyFont="1" applyFill="1" applyBorder="1" applyAlignment="1">
      <alignment/>
    </xf>
    <xf numFmtId="172" fontId="6" fillId="2" borderId="25" xfId="0" applyNumberFormat="1" applyFont="1" applyFill="1" applyBorder="1" applyAlignment="1">
      <alignment horizontal="right" indent="2"/>
    </xf>
    <xf numFmtId="172" fontId="6" fillId="2" borderId="26" xfId="0" applyNumberFormat="1" applyFont="1" applyFill="1" applyBorder="1" applyAlignment="1">
      <alignment horizontal="right" indent="2"/>
    </xf>
    <xf numFmtId="0" fontId="5" fillId="2" borderId="23" xfId="0" applyFont="1" applyFill="1" applyBorder="1" applyAlignment="1">
      <alignment/>
    </xf>
    <xf numFmtId="172" fontId="5" fillId="2" borderId="24" xfId="0" applyNumberFormat="1" applyFont="1" applyFill="1" applyBorder="1" applyAlignment="1">
      <alignment horizontal="right" indent="2"/>
    </xf>
    <xf numFmtId="172" fontId="5" fillId="2" borderId="12" xfId="0" applyNumberFormat="1" applyFont="1" applyFill="1" applyBorder="1" applyAlignment="1">
      <alignment horizontal="right" indent="2"/>
    </xf>
    <xf numFmtId="0" fontId="6" fillId="2" borderId="21" xfId="0" applyFont="1" applyFill="1" applyBorder="1" applyAlignment="1">
      <alignment/>
    </xf>
    <xf numFmtId="172" fontId="6" fillId="2" borderId="27" xfId="0" applyNumberFormat="1" applyFont="1" applyFill="1" applyBorder="1" applyAlignment="1">
      <alignment horizontal="right" indent="2"/>
    </xf>
    <xf numFmtId="172" fontId="6" fillId="2" borderId="17" xfId="0" applyNumberFormat="1" applyFont="1" applyFill="1" applyBorder="1" applyAlignment="1">
      <alignment horizontal="right" indent="2"/>
    </xf>
    <xf numFmtId="0" fontId="6" fillId="0" borderId="23" xfId="0" applyFont="1" applyBorder="1" applyAlignment="1">
      <alignment horizontal="left" vertical="top" wrapText="1" indent="1"/>
    </xf>
    <xf numFmtId="0" fontId="5" fillId="0" borderId="23" xfId="0" applyFont="1" applyBorder="1"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172" fontId="5" fillId="0" borderId="29" xfId="0" applyNumberFormat="1" applyFont="1" applyBorder="1" applyAlignment="1">
      <alignment horizontal="right" vertical="center" indent="2"/>
    </xf>
    <xf numFmtId="172" fontId="5" fillId="0" borderId="24" xfId="0" applyNumberFormat="1" applyFont="1" applyBorder="1" applyAlignment="1">
      <alignment horizontal="right" indent="2"/>
    </xf>
    <xf numFmtId="172" fontId="6" fillId="2" borderId="30" xfId="0" applyNumberFormat="1" applyFont="1" applyFill="1" applyBorder="1" applyAlignment="1">
      <alignment horizontal="right" indent="2"/>
    </xf>
    <xf numFmtId="0" fontId="6" fillId="0" borderId="3" xfId="0" applyFont="1" applyBorder="1" applyAlignment="1">
      <alignment horizontal="right" indent="1"/>
    </xf>
    <xf numFmtId="0" fontId="6" fillId="0" borderId="22" xfId="0" applyFont="1" applyBorder="1" applyAlignment="1">
      <alignment/>
    </xf>
    <xf numFmtId="0" fontId="6" fillId="0" borderId="27" xfId="0" applyFont="1" applyBorder="1" applyAlignment="1">
      <alignment vertical="justify"/>
    </xf>
    <xf numFmtId="0" fontId="6" fillId="0" borderId="28" xfId="0" applyFont="1" applyBorder="1" applyAlignment="1">
      <alignment horizontal="right" indent="1"/>
    </xf>
    <xf numFmtId="0" fontId="6" fillId="0" borderId="31" xfId="0" applyFont="1" applyBorder="1" applyAlignment="1">
      <alignment vertical="center"/>
    </xf>
    <xf numFmtId="0" fontId="6" fillId="0" borderId="32" xfId="0" applyFont="1" applyBorder="1" applyAlignment="1">
      <alignment vertical="center"/>
    </xf>
    <xf numFmtId="172" fontId="5" fillId="0" borderId="28" xfId="0" applyNumberFormat="1" applyFont="1" applyFill="1" applyBorder="1" applyAlignment="1">
      <alignment horizontal="center" vertical="justify"/>
    </xf>
    <xf numFmtId="172" fontId="5" fillId="0" borderId="17" xfId="0" applyNumberFormat="1" applyFont="1" applyFill="1" applyBorder="1" applyAlignment="1">
      <alignment horizontal="center" vertical="justify"/>
    </xf>
    <xf numFmtId="49" fontId="6" fillId="0" borderId="20" xfId="21" applyNumberFormat="1" applyFont="1" applyFill="1" applyBorder="1" applyAlignment="1" applyProtection="1">
      <alignment horizontal="center" vertical="center"/>
      <protection locked="0"/>
    </xf>
    <xf numFmtId="172" fontId="6" fillId="0" borderId="29" xfId="0" applyNumberFormat="1" applyFont="1" applyBorder="1" applyAlignment="1">
      <alignment horizontal="right" indent="1"/>
    </xf>
    <xf numFmtId="172" fontId="6" fillId="0" borderId="12" xfId="0" applyNumberFormat="1" applyFont="1" applyBorder="1" applyAlignment="1">
      <alignment horizontal="right" indent="1"/>
    </xf>
    <xf numFmtId="49" fontId="6" fillId="0" borderId="23" xfId="21" applyNumberFormat="1" applyFont="1" applyFill="1" applyBorder="1" applyAlignment="1" applyProtection="1">
      <alignment horizontal="center" vertical="center"/>
      <protection locked="0"/>
    </xf>
    <xf numFmtId="0" fontId="6" fillId="0" borderId="23" xfId="22" applyFont="1" applyFill="1" applyBorder="1" applyAlignment="1">
      <alignment horizontal="center"/>
      <protection/>
    </xf>
    <xf numFmtId="172" fontId="6" fillId="0" borderId="29" xfId="0" applyNumberFormat="1" applyFont="1" applyFill="1" applyBorder="1" applyAlignment="1">
      <alignment horizontal="right" indent="1"/>
    </xf>
    <xf numFmtId="172" fontId="6" fillId="0" borderId="12" xfId="0" applyNumberFormat="1" applyFont="1" applyFill="1" applyBorder="1" applyAlignment="1">
      <alignment horizontal="right" indent="1"/>
    </xf>
    <xf numFmtId="0" fontId="6" fillId="0" borderId="21" xfId="22" applyFont="1" applyFill="1" applyBorder="1" applyAlignment="1">
      <alignment horizontal="center"/>
      <protection/>
    </xf>
    <xf numFmtId="172" fontId="6" fillId="0" borderId="30" xfId="0" applyNumberFormat="1" applyFont="1" applyBorder="1" applyAlignment="1">
      <alignment horizontal="right" indent="1"/>
    </xf>
    <xf numFmtId="172" fontId="6" fillId="0" borderId="17" xfId="0" applyNumberFormat="1" applyFont="1" applyBorder="1" applyAlignment="1">
      <alignment horizontal="right" indent="1"/>
    </xf>
    <xf numFmtId="0" fontId="6" fillId="0" borderId="0" xfId="22" applyFont="1" applyFill="1">
      <alignment/>
      <protection/>
    </xf>
    <xf numFmtId="172" fontId="6" fillId="0" borderId="0" xfId="22" applyNumberFormat="1" applyFont="1" applyFill="1" applyAlignment="1">
      <alignment/>
      <protection/>
    </xf>
    <xf numFmtId="172" fontId="6" fillId="0" borderId="0" xfId="0" applyNumberFormat="1" applyFont="1" applyAlignment="1">
      <alignment/>
    </xf>
    <xf numFmtId="0" fontId="5" fillId="0" borderId="0" xfId="0" applyFont="1" applyAlignment="1">
      <alignment/>
    </xf>
    <xf numFmtId="0" fontId="5" fillId="0" borderId="0" xfId="0" applyFont="1" applyFill="1" applyAlignment="1">
      <alignment/>
    </xf>
    <xf numFmtId="0" fontId="6" fillId="2" borderId="27" xfId="0" applyFont="1" applyFill="1" applyBorder="1" applyAlignment="1">
      <alignment horizontal="right" indent="2"/>
    </xf>
    <xf numFmtId="0" fontId="6" fillId="2" borderId="17" xfId="0" applyFont="1" applyFill="1" applyBorder="1" applyAlignment="1">
      <alignment horizontal="right" indent="2"/>
    </xf>
    <xf numFmtId="172" fontId="6" fillId="0" borderId="29" xfId="0" applyNumberFormat="1" applyFont="1" applyBorder="1" applyAlignment="1">
      <alignment horizontal="right" indent="2"/>
    </xf>
    <xf numFmtId="172" fontId="6" fillId="2" borderId="33" xfId="0" applyNumberFormat="1" applyFont="1" applyFill="1" applyBorder="1" applyAlignment="1">
      <alignment horizontal="right" indent="2"/>
    </xf>
    <xf numFmtId="172" fontId="5" fillId="2" borderId="29" xfId="0" applyNumberFormat="1" applyFont="1" applyFill="1" applyBorder="1" applyAlignment="1">
      <alignment horizontal="right" indent="2"/>
    </xf>
    <xf numFmtId="172" fontId="8" fillId="0" borderId="11" xfId="0" applyNumberFormat="1" applyFont="1" applyBorder="1" applyAlignment="1">
      <alignment horizontal="right" wrapText="1" indent="1"/>
    </xf>
    <xf numFmtId="172" fontId="7" fillId="2" borderId="7" xfId="0" applyNumberFormat="1" applyFont="1" applyFill="1" applyBorder="1" applyAlignment="1">
      <alignment horizontal="right" vertical="center" wrapText="1" indent="1"/>
    </xf>
    <xf numFmtId="172" fontId="8" fillId="0" borderId="10" xfId="0" applyNumberFormat="1" applyFont="1" applyBorder="1" applyAlignment="1">
      <alignment horizontal="right" wrapText="1" indent="1"/>
    </xf>
    <xf numFmtId="0" fontId="6" fillId="0" borderId="34" xfId="0" applyFont="1" applyBorder="1" applyAlignment="1">
      <alignment horizontal="right" vertical="center" indent="1"/>
    </xf>
    <xf numFmtId="0" fontId="6" fillId="0" borderId="35" xfId="0" applyFont="1" applyBorder="1" applyAlignment="1">
      <alignment horizontal="right" vertical="center" indent="1"/>
    </xf>
    <xf numFmtId="172" fontId="6" fillId="0" borderId="36" xfId="0" applyNumberFormat="1" applyFont="1" applyBorder="1" applyAlignment="1">
      <alignment horizontal="right" vertical="center" indent="1"/>
    </xf>
    <xf numFmtId="172" fontId="6" fillId="0" borderId="13" xfId="0" applyNumberFormat="1" applyFont="1" applyFill="1" applyBorder="1" applyAlignment="1">
      <alignment horizontal="right" indent="1"/>
    </xf>
    <xf numFmtId="172" fontId="6" fillId="0" borderId="37" xfId="0" applyNumberFormat="1" applyFont="1" applyFill="1" applyBorder="1" applyAlignment="1">
      <alignment horizontal="right" indent="1"/>
    </xf>
    <xf numFmtId="172" fontId="6" fillId="0" borderId="10" xfId="0" applyNumberFormat="1" applyFont="1" applyFill="1" applyBorder="1" applyAlignment="1">
      <alignment horizontal="right" indent="1"/>
    </xf>
    <xf numFmtId="172" fontId="6" fillId="0" borderId="38" xfId="0" applyNumberFormat="1" applyFont="1" applyFill="1" applyBorder="1" applyAlignment="1">
      <alignment horizontal="right" indent="1"/>
    </xf>
    <xf numFmtId="172" fontId="6" fillId="0" borderId="10" xfId="0" applyNumberFormat="1" applyFont="1" applyFill="1" applyBorder="1" applyAlignment="1" quotePrefix="1">
      <alignment horizontal="right" indent="1"/>
    </xf>
    <xf numFmtId="0" fontId="6" fillId="0" borderId="39" xfId="0" applyFont="1" applyFill="1" applyBorder="1" applyAlignment="1" quotePrefix="1">
      <alignment horizontal="right" indent="1"/>
    </xf>
    <xf numFmtId="0" fontId="6" fillId="0" borderId="34" xfId="0" applyFont="1" applyFill="1" applyBorder="1" applyAlignment="1">
      <alignment horizontal="right" vertical="center" indent="1"/>
    </xf>
    <xf numFmtId="0" fontId="6" fillId="0" borderId="35" xfId="0" applyFont="1" applyFill="1" applyBorder="1" applyAlignment="1">
      <alignment horizontal="right" vertical="center" indent="1"/>
    </xf>
    <xf numFmtId="0" fontId="6" fillId="0" borderId="17" xfId="0" applyFont="1" applyFill="1" applyBorder="1" applyAlignment="1">
      <alignment horizontal="right" vertical="center" indent="1"/>
    </xf>
    <xf numFmtId="0" fontId="5" fillId="0" borderId="24" xfId="0" applyFont="1" applyFill="1" applyBorder="1" applyAlignment="1">
      <alignment horizontal="right" vertical="center" indent="2"/>
    </xf>
    <xf numFmtId="0" fontId="5" fillId="0" borderId="12" xfId="0" applyFont="1" applyFill="1" applyBorder="1" applyAlignment="1">
      <alignment horizontal="right" vertical="center" indent="2"/>
    </xf>
    <xf numFmtId="172" fontId="5" fillId="0" borderId="24" xfId="0" applyNumberFormat="1" applyFont="1" applyFill="1" applyBorder="1" applyAlignment="1">
      <alignment horizontal="right" indent="2"/>
    </xf>
    <xf numFmtId="172" fontId="5" fillId="0" borderId="12" xfId="0" applyNumberFormat="1" applyFont="1" applyFill="1" applyBorder="1" applyAlignment="1">
      <alignment horizontal="right" indent="2"/>
    </xf>
    <xf numFmtId="172" fontId="5" fillId="0" borderId="29" xfId="0" applyNumberFormat="1" applyFont="1" applyFill="1" applyBorder="1" applyAlignment="1">
      <alignment horizontal="right" indent="2"/>
    </xf>
    <xf numFmtId="172" fontId="6" fillId="0" borderId="29" xfId="0" applyNumberFormat="1" applyFont="1" applyFill="1" applyBorder="1" applyAlignment="1">
      <alignment horizontal="right" indent="2"/>
    </xf>
    <xf numFmtId="0" fontId="8" fillId="0" borderId="0" xfId="0" applyFont="1" applyFill="1" applyAlignment="1">
      <alignment/>
    </xf>
    <xf numFmtId="172" fontId="8" fillId="0" borderId="11" xfId="0" applyNumberFormat="1" applyFont="1" applyFill="1" applyBorder="1" applyAlignment="1">
      <alignment horizontal="right" wrapText="1" indent="1"/>
    </xf>
    <xf numFmtId="172" fontId="8" fillId="0" borderId="11" xfId="0" applyNumberFormat="1" applyFont="1" applyFill="1" applyBorder="1" applyAlignment="1" quotePrefix="1">
      <alignment horizontal="right" wrapText="1" indent="1"/>
    </xf>
    <xf numFmtId="0" fontId="6" fillId="0" borderId="40" xfId="0" applyFont="1" applyBorder="1" applyAlignment="1">
      <alignment horizontal="right" indent="1"/>
    </xf>
    <xf numFmtId="0" fontId="6" fillId="0" borderId="41" xfId="0" applyFont="1" applyBorder="1" applyAlignment="1">
      <alignment horizontal="right" vertical="center" indent="1"/>
    </xf>
    <xf numFmtId="172" fontId="6" fillId="0" borderId="7" xfId="0" applyNumberFormat="1" applyFont="1" applyBorder="1" applyAlignment="1">
      <alignment horizontal="right" vertical="center" indent="1"/>
    </xf>
    <xf numFmtId="172" fontId="6" fillId="0" borderId="15" xfId="0" applyNumberFormat="1" applyFont="1" applyBorder="1" applyAlignment="1">
      <alignment horizontal="right" indent="1"/>
    </xf>
    <xf numFmtId="0" fontId="6" fillId="0" borderId="41" xfId="0" applyFont="1" applyFill="1" applyBorder="1" applyAlignment="1">
      <alignment horizontal="right" vertical="center" indent="1"/>
    </xf>
    <xf numFmtId="172" fontId="6" fillId="0" borderId="12" xfId="0" applyNumberFormat="1" applyFont="1" applyBorder="1" applyAlignment="1">
      <alignment horizontal="right" indent="2"/>
    </xf>
    <xf numFmtId="172" fontId="6" fillId="0" borderId="30" xfId="0" applyNumberFormat="1" applyFont="1" applyFill="1" applyBorder="1" applyAlignment="1">
      <alignment horizontal="right" vertical="center" indent="1"/>
    </xf>
    <xf numFmtId="172" fontId="6" fillId="0" borderId="15" xfId="0" applyNumberFormat="1" applyFont="1" applyFill="1" applyBorder="1" applyAlignment="1">
      <alignment horizontal="right" vertical="center" indent="1"/>
    </xf>
    <xf numFmtId="172" fontId="6" fillId="0" borderId="13" xfId="0" applyNumberFormat="1" applyFont="1" applyBorder="1" applyAlignment="1" quotePrefix="1">
      <alignment horizontal="right" vertical="center" indent="1"/>
    </xf>
    <xf numFmtId="0" fontId="5" fillId="0" borderId="42" xfId="0" applyFont="1" applyBorder="1" applyAlignment="1" quotePrefix="1">
      <alignment vertical="center"/>
    </xf>
    <xf numFmtId="0" fontId="5" fillId="0" borderId="43" xfId="0" applyFont="1" applyBorder="1" applyAlignment="1">
      <alignment vertical="center"/>
    </xf>
    <xf numFmtId="0" fontId="5" fillId="0" borderId="35" xfId="0" applyFont="1" applyBorder="1" applyAlignment="1">
      <alignment vertical="center"/>
    </xf>
    <xf numFmtId="0" fontId="5" fillId="0" borderId="42" xfId="0" applyFont="1" applyFill="1" applyBorder="1" applyAlignment="1" quotePrefix="1">
      <alignment vertical="center"/>
    </xf>
    <xf numFmtId="0" fontId="5" fillId="0" borderId="43" xfId="0" applyFont="1" applyFill="1" applyBorder="1" applyAlignment="1">
      <alignment vertical="center"/>
    </xf>
    <xf numFmtId="0" fontId="5" fillId="0" borderId="35" xfId="0" applyFont="1" applyFill="1" applyBorder="1" applyAlignment="1">
      <alignment vertical="center"/>
    </xf>
    <xf numFmtId="0" fontId="13" fillId="0" borderId="0" xfId="0" applyFont="1" applyFill="1" applyAlignment="1">
      <alignment horizontal="left"/>
    </xf>
    <xf numFmtId="0" fontId="5" fillId="0" borderId="20" xfId="22" applyFont="1" applyFill="1" applyBorder="1" applyAlignment="1">
      <alignment horizontal="center" vertical="center"/>
      <protection/>
    </xf>
    <xf numFmtId="0" fontId="6" fillId="0" borderId="21" xfId="0" applyFont="1" applyBorder="1" applyAlignment="1">
      <alignment/>
    </xf>
    <xf numFmtId="0" fontId="5" fillId="0" borderId="2" xfId="0" applyFont="1" applyBorder="1" applyAlignment="1">
      <alignment horizontal="center" vertical="center"/>
    </xf>
    <xf numFmtId="0" fontId="6" fillId="0" borderId="2" xfId="0" applyFont="1" applyBorder="1" applyAlignment="1">
      <alignment/>
    </xf>
    <xf numFmtId="0" fontId="6" fillId="0" borderId="3" xfId="0" applyFont="1" applyBorder="1" applyAlignment="1">
      <alignment/>
    </xf>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13" fillId="0" borderId="0" xfId="0" applyFont="1" applyAlignment="1">
      <alignment/>
    </xf>
    <xf numFmtId="0" fontId="5" fillId="0" borderId="0"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justify"/>
    </xf>
    <xf numFmtId="0" fontId="5" fillId="0" borderId="3"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5" fillId="0" borderId="0" xfId="0" applyFont="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12" fillId="0" borderId="0" xfId="0" applyFont="1" applyFill="1" applyAlignment="1">
      <alignment horizontal="justify" vertical="top"/>
    </xf>
    <xf numFmtId="0" fontId="12" fillId="0" borderId="0" xfId="0" applyFont="1" applyFill="1" applyAlignment="1">
      <alignment vertical="top"/>
    </xf>
    <xf numFmtId="0" fontId="12" fillId="0" borderId="0" xfId="0" applyFont="1" applyAlignment="1">
      <alignment horizontal="justify" vertical="top"/>
    </xf>
    <xf numFmtId="0" fontId="12" fillId="0" borderId="0" xfId="0" applyFont="1" applyAlignment="1">
      <alignment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1.1" xfId="21"/>
    <cellStyle name="Normal_grafic 1"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G29"/>
  <sheetViews>
    <sheetView showGridLines="0" tabSelected="1" workbookViewId="0" topLeftCell="A1">
      <selection activeCell="E32" sqref="E32"/>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3" spans="1:7" ht="15">
      <c r="A3" s="174" t="s">
        <v>10</v>
      </c>
      <c r="B3" s="174"/>
      <c r="C3" s="174"/>
      <c r="D3" s="174"/>
      <c r="E3" s="174"/>
      <c r="F3" s="174"/>
      <c r="G3" s="174"/>
    </row>
    <row r="4" spans="1:7" ht="7.5" customHeight="1" thickBot="1">
      <c r="A4" s="2"/>
      <c r="B4" s="2"/>
      <c r="C4" s="2"/>
      <c r="D4" s="2"/>
      <c r="E4" s="2"/>
      <c r="F4" s="2"/>
      <c r="G4" s="2"/>
    </row>
    <row r="5" spans="1:7" ht="13.5" thickBot="1">
      <c r="A5" s="3"/>
      <c r="B5" s="4"/>
      <c r="C5" s="5" t="s">
        <v>0</v>
      </c>
      <c r="D5" s="5" t="s">
        <v>1</v>
      </c>
      <c r="E5" s="5" t="s">
        <v>2</v>
      </c>
      <c r="F5" s="5" t="s">
        <v>3</v>
      </c>
      <c r="G5" s="6" t="s">
        <v>4</v>
      </c>
    </row>
    <row r="6" spans="1:7" ht="12.75">
      <c r="A6" s="168" t="s">
        <v>6</v>
      </c>
      <c r="B6" s="169"/>
      <c r="C6" s="169"/>
      <c r="D6" s="169"/>
      <c r="E6" s="169"/>
      <c r="F6" s="169"/>
      <c r="G6" s="170"/>
    </row>
    <row r="7" spans="1:7" ht="12.75">
      <c r="A7" s="7" t="s">
        <v>8</v>
      </c>
      <c r="B7" s="8">
        <v>2013</v>
      </c>
      <c r="C7" s="9">
        <v>102.22389187669162</v>
      </c>
      <c r="D7" s="10">
        <v>101.58383292257575</v>
      </c>
      <c r="E7" s="9">
        <v>104.21461624925183</v>
      </c>
      <c r="F7" s="10">
        <v>105.2919036832044</v>
      </c>
      <c r="G7" s="141">
        <v>103.5</v>
      </c>
    </row>
    <row r="8" spans="1:7" ht="12.75">
      <c r="A8" s="11"/>
      <c r="B8" s="12">
        <v>2014</v>
      </c>
      <c r="C8" s="142">
        <v>104.27673907484501</v>
      </c>
      <c r="D8" s="143">
        <v>101.70029415196751</v>
      </c>
      <c r="E8" s="142">
        <v>103.2494792828665</v>
      </c>
      <c r="F8" s="143">
        <v>102.82948147939193</v>
      </c>
      <c r="G8" s="144">
        <v>103</v>
      </c>
    </row>
    <row r="9" spans="1:7" ht="12.75">
      <c r="A9" s="13"/>
      <c r="B9" s="14">
        <v>2015</v>
      </c>
      <c r="C9" s="142">
        <v>104.32863969269573</v>
      </c>
      <c r="D9" s="145">
        <v>103.44667692120741</v>
      </c>
      <c r="E9" s="145">
        <v>103.56254433852502</v>
      </c>
      <c r="F9" s="145">
        <v>103.7</v>
      </c>
      <c r="G9" s="146">
        <v>103.7</v>
      </c>
    </row>
    <row r="10" spans="1:7" ht="12.75">
      <c r="A10" s="15" t="s">
        <v>9</v>
      </c>
      <c r="B10" s="16">
        <v>2013</v>
      </c>
      <c r="C10" s="17">
        <v>102.05691276595459</v>
      </c>
      <c r="D10" s="18">
        <v>102.04631438126603</v>
      </c>
      <c r="E10" s="17">
        <v>104.09832720888245</v>
      </c>
      <c r="F10" s="18">
        <v>104.99520170285028</v>
      </c>
      <c r="G10" s="19" t="s">
        <v>7</v>
      </c>
    </row>
    <row r="11" spans="1:7" ht="12.75">
      <c r="A11" s="11"/>
      <c r="B11" s="12">
        <v>2014</v>
      </c>
      <c r="C11" s="9">
        <v>103.95113378862779</v>
      </c>
      <c r="D11" s="10">
        <v>102.34460644088792</v>
      </c>
      <c r="E11" s="9">
        <v>103.19114348492305</v>
      </c>
      <c r="F11" s="10">
        <v>102.76827504786566</v>
      </c>
      <c r="G11" s="20" t="s">
        <v>7</v>
      </c>
    </row>
    <row r="12" spans="1:7" ht="13.5" thickBot="1">
      <c r="A12" s="21"/>
      <c r="B12" s="22">
        <v>2015</v>
      </c>
      <c r="C12" s="23">
        <v>103.97010277534815</v>
      </c>
      <c r="D12" s="24">
        <v>103.73348684563844</v>
      </c>
      <c r="E12" s="23">
        <v>103.56587614771425</v>
      </c>
      <c r="F12" s="24">
        <v>103.78225909371344</v>
      </c>
      <c r="G12" s="25" t="s">
        <v>7</v>
      </c>
    </row>
    <row r="13" spans="1:7" ht="12.75">
      <c r="A13" s="171" t="s">
        <v>5</v>
      </c>
      <c r="B13" s="172"/>
      <c r="C13" s="172"/>
      <c r="D13" s="172"/>
      <c r="E13" s="172"/>
      <c r="F13" s="172"/>
      <c r="G13" s="173"/>
    </row>
    <row r="14" spans="1:7" ht="12.75">
      <c r="A14" s="7" t="s">
        <v>9</v>
      </c>
      <c r="B14" s="8">
        <v>2013</v>
      </c>
      <c r="C14" s="26">
        <v>101.14304550311996</v>
      </c>
      <c r="D14" s="27">
        <v>101.64434768756377</v>
      </c>
      <c r="E14" s="26">
        <v>100.82949726367569</v>
      </c>
      <c r="F14" s="27">
        <v>101.28907168598356</v>
      </c>
      <c r="G14" s="28" t="s">
        <v>7</v>
      </c>
    </row>
    <row r="15" spans="1:7" ht="12.75">
      <c r="A15" s="11"/>
      <c r="B15" s="12">
        <v>2014</v>
      </c>
      <c r="C15" s="9">
        <v>100.13728326976175</v>
      </c>
      <c r="D15" s="10">
        <v>100.07347088851614</v>
      </c>
      <c r="E15" s="9">
        <v>101.66350217642544</v>
      </c>
      <c r="F15" s="10">
        <v>100.87399777568133</v>
      </c>
      <c r="G15" s="20" t="s">
        <v>7</v>
      </c>
    </row>
    <row r="16" spans="1:7" ht="13.5" thickBot="1">
      <c r="A16" s="21"/>
      <c r="B16" s="22">
        <v>2015</v>
      </c>
      <c r="C16" s="23">
        <v>101.30834275803586</v>
      </c>
      <c r="D16" s="24">
        <v>99.84572294250584</v>
      </c>
      <c r="E16" s="23">
        <v>101.4992361224118</v>
      </c>
      <c r="F16" s="24">
        <v>101.084756508435</v>
      </c>
      <c r="G16" s="25" t="s">
        <v>7</v>
      </c>
    </row>
    <row r="22" spans="3:4" ht="12.75">
      <c r="C22" s="29"/>
      <c r="D22" s="29"/>
    </row>
    <row r="23" spans="3:4" ht="12.75">
      <c r="C23" s="29"/>
      <c r="D23" s="29"/>
    </row>
    <row r="24" spans="3:4" ht="12.75">
      <c r="C24" s="29"/>
      <c r="D24" s="29"/>
    </row>
    <row r="25" spans="3:4" ht="12.75">
      <c r="C25" s="29"/>
      <c r="D25" s="29"/>
    </row>
    <row r="26" ht="12.75">
      <c r="D26" s="29"/>
    </row>
    <row r="27" ht="12.75">
      <c r="D27" s="29"/>
    </row>
    <row r="28" ht="12.75">
      <c r="D28" s="29"/>
    </row>
    <row r="29" ht="12.75">
      <c r="D29" s="29"/>
    </row>
  </sheetData>
  <mergeCells count="3">
    <mergeCell ref="A6:G6"/>
    <mergeCell ref="A13:G13"/>
    <mergeCell ref="A3: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113"/>
  <sheetViews>
    <sheetView showGridLines="0" workbookViewId="0" topLeftCell="A1">
      <selection activeCell="C12" sqref="C12"/>
    </sheetView>
  </sheetViews>
  <sheetFormatPr defaultColWidth="9.140625" defaultRowHeight="12.75"/>
  <cols>
    <col min="1" max="1" width="21.00390625" style="1" customWidth="1"/>
    <col min="2" max="7" width="12.8515625" style="1" customWidth="1"/>
    <col min="8" max="16384" width="9.140625" style="1" customWidth="1"/>
  </cols>
  <sheetData>
    <row r="2" spans="1:7" ht="30.75" customHeight="1">
      <c r="A2" s="180" t="s">
        <v>123</v>
      </c>
      <c r="B2" s="181"/>
      <c r="C2" s="182"/>
      <c r="D2" s="182"/>
      <c r="E2" s="182"/>
      <c r="F2" s="182"/>
      <c r="G2" s="182"/>
    </row>
    <row r="3" ht="7.5" customHeight="1" thickBot="1"/>
    <row r="4" spans="1:7" ht="13.5" thickBot="1">
      <c r="A4" s="175" t="s">
        <v>11</v>
      </c>
      <c r="B4" s="177" t="s">
        <v>73</v>
      </c>
      <c r="C4" s="178"/>
      <c r="D4" s="178"/>
      <c r="E4" s="178"/>
      <c r="F4" s="178"/>
      <c r="G4" s="179"/>
    </row>
    <row r="5" spans="1:7" ht="26.25" customHeight="1" thickBot="1">
      <c r="A5" s="176"/>
      <c r="B5" s="113" t="s">
        <v>74</v>
      </c>
      <c r="C5" s="113" t="s">
        <v>75</v>
      </c>
      <c r="D5" s="113" t="s">
        <v>76</v>
      </c>
      <c r="E5" s="113" t="s">
        <v>77</v>
      </c>
      <c r="F5" s="113" t="s">
        <v>79</v>
      </c>
      <c r="G5" s="114" t="s">
        <v>78</v>
      </c>
    </row>
    <row r="6" spans="1:9" ht="12.75">
      <c r="A6" s="115" t="s">
        <v>12</v>
      </c>
      <c r="B6" s="116">
        <v>110.71936978882357</v>
      </c>
      <c r="C6" s="116">
        <v>96.77843394035234</v>
      </c>
      <c r="D6" s="116">
        <v>95.6769846788309</v>
      </c>
      <c r="E6" s="116">
        <v>97.40945680373018</v>
      </c>
      <c r="F6" s="116">
        <v>104.34343434343435</v>
      </c>
      <c r="G6" s="117">
        <v>99.64979313791501</v>
      </c>
      <c r="H6" s="49"/>
      <c r="I6" s="49"/>
    </row>
    <row r="7" spans="1:9" ht="12.75">
      <c r="A7" s="118" t="s">
        <v>13</v>
      </c>
      <c r="B7" s="116">
        <v>108.61295743291697</v>
      </c>
      <c r="C7" s="116">
        <v>98.8065528403054</v>
      </c>
      <c r="D7" s="116">
        <v>97.02927566116001</v>
      </c>
      <c r="E7" s="116">
        <v>98.3918250055988</v>
      </c>
      <c r="F7" s="116">
        <v>101.51996151996153</v>
      </c>
      <c r="G7" s="117">
        <v>100.72515593129789</v>
      </c>
      <c r="H7" s="49"/>
      <c r="I7" s="49"/>
    </row>
    <row r="8" spans="1:9" ht="12.75">
      <c r="A8" s="118" t="s">
        <v>14</v>
      </c>
      <c r="B8" s="116">
        <v>91.5818428967451</v>
      </c>
      <c r="C8" s="116">
        <v>101.44745620320722</v>
      </c>
      <c r="D8" s="116">
        <v>102.7357517922651</v>
      </c>
      <c r="E8" s="116">
        <v>101.16983344530924</v>
      </c>
      <c r="F8" s="116">
        <v>97.92207792207792</v>
      </c>
      <c r="G8" s="117">
        <v>99.42329731146991</v>
      </c>
      <c r="H8" s="49"/>
      <c r="I8" s="49"/>
    </row>
    <row r="9" spans="1:9" ht="12.75">
      <c r="A9" s="118" t="s">
        <v>15</v>
      </c>
      <c r="B9" s="116">
        <v>89.0858298815143</v>
      </c>
      <c r="C9" s="116">
        <v>102.967557016135</v>
      </c>
      <c r="D9" s="116">
        <v>104.55798786774405</v>
      </c>
      <c r="E9" s="116">
        <v>103.02888474536182</v>
      </c>
      <c r="F9" s="116">
        <v>96.2145262145262</v>
      </c>
      <c r="G9" s="117">
        <v>100.20175361931713</v>
      </c>
      <c r="H9" s="49"/>
      <c r="I9" s="49"/>
    </row>
    <row r="10" spans="1:9" ht="12.75">
      <c r="A10" s="118" t="s">
        <v>16</v>
      </c>
      <c r="B10" s="116">
        <v>108.0649477143071</v>
      </c>
      <c r="C10" s="116">
        <v>107.40925601047664</v>
      </c>
      <c r="D10" s="116">
        <v>109.07521519169443</v>
      </c>
      <c r="E10" s="116">
        <v>96.81359412390825</v>
      </c>
      <c r="F10" s="116">
        <v>103.89610389610388</v>
      </c>
      <c r="G10" s="117">
        <v>103.11911834037643</v>
      </c>
      <c r="H10" s="49"/>
      <c r="I10" s="49"/>
    </row>
    <row r="11" spans="1:9" ht="12.75">
      <c r="A11" s="118" t="s">
        <v>17</v>
      </c>
      <c r="B11" s="116">
        <v>116.45206520459384</v>
      </c>
      <c r="C11" s="116">
        <v>109.35237577524649</v>
      </c>
      <c r="D11" s="116">
        <v>110.56177620063778</v>
      </c>
      <c r="E11" s="116">
        <v>98.17240259985356</v>
      </c>
      <c r="F11" s="116">
        <v>101.24098124098124</v>
      </c>
      <c r="G11" s="117">
        <v>104.72970061929374</v>
      </c>
      <c r="H11" s="49"/>
      <c r="I11" s="49"/>
    </row>
    <row r="12" spans="1:9" ht="12.75">
      <c r="A12" s="118" t="s">
        <v>18</v>
      </c>
      <c r="B12" s="116">
        <v>121.7609093536268</v>
      </c>
      <c r="C12" s="116">
        <v>108.7534283808159</v>
      </c>
      <c r="D12" s="116">
        <v>110.70563694343876</v>
      </c>
      <c r="E12" s="116">
        <v>99.61676568354359</v>
      </c>
      <c r="F12" s="116">
        <v>104.04040404040404</v>
      </c>
      <c r="G12" s="117">
        <v>106.31763331556652</v>
      </c>
      <c r="H12" s="49"/>
      <c r="I12" s="49"/>
    </row>
    <row r="13" spans="1:9" ht="12.75">
      <c r="A13" s="118" t="s">
        <v>19</v>
      </c>
      <c r="B13" s="116">
        <v>119.96275246443821</v>
      </c>
      <c r="C13" s="116">
        <v>108.63877838452225</v>
      </c>
      <c r="D13" s="116">
        <v>113.87057328506008</v>
      </c>
      <c r="E13" s="116">
        <v>100.70783856348781</v>
      </c>
      <c r="F13" s="116">
        <v>103.21308321308322</v>
      </c>
      <c r="G13" s="117">
        <v>106.8036145779607</v>
      </c>
      <c r="H13" s="49"/>
      <c r="I13" s="49"/>
    </row>
    <row r="14" spans="1:9" ht="12.75">
      <c r="A14" s="118" t="s">
        <v>20</v>
      </c>
      <c r="B14" s="116">
        <v>113.18969484849457</v>
      </c>
      <c r="C14" s="116">
        <v>111.97351189740803</v>
      </c>
      <c r="D14" s="116">
        <v>117.63972474644544</v>
      </c>
      <c r="E14" s="116">
        <v>103.26642459745301</v>
      </c>
      <c r="F14" s="116">
        <v>100.19240019240019</v>
      </c>
      <c r="G14" s="117">
        <v>107.62737005109695</v>
      </c>
      <c r="H14" s="49"/>
      <c r="I14" s="49"/>
    </row>
    <row r="15" spans="1:9" ht="12.75">
      <c r="A15" s="118" t="s">
        <v>21</v>
      </c>
      <c r="B15" s="116">
        <v>119.6031210866005</v>
      </c>
      <c r="C15" s="116">
        <v>114.40092906031478</v>
      </c>
      <c r="D15" s="116">
        <v>121.0348382765483</v>
      </c>
      <c r="E15" s="116">
        <v>104.84062937995557</v>
      </c>
      <c r="F15" s="116">
        <v>109.6296296296296</v>
      </c>
      <c r="G15" s="117">
        <v>110.84459555108035</v>
      </c>
      <c r="H15" s="49"/>
      <c r="I15" s="49"/>
    </row>
    <row r="16" spans="1:9" ht="12.75">
      <c r="A16" s="118" t="s">
        <v>22</v>
      </c>
      <c r="B16" s="116">
        <v>110.72365111475023</v>
      </c>
      <c r="C16" s="116">
        <v>115.8399841862074</v>
      </c>
      <c r="D16" s="116">
        <v>122.51180856930492</v>
      </c>
      <c r="E16" s="116">
        <v>106.93017485852036</v>
      </c>
      <c r="F16" s="116">
        <v>111.85666185666186</v>
      </c>
      <c r="G16" s="117">
        <v>111.40788082380469</v>
      </c>
      <c r="H16" s="49"/>
      <c r="I16" s="49"/>
    </row>
    <row r="17" spans="1:9" ht="12.75">
      <c r="A17" s="118" t="s">
        <v>23</v>
      </c>
      <c r="B17" s="116">
        <v>112.7701249076839</v>
      </c>
      <c r="C17" s="116">
        <v>117.03194880284649</v>
      </c>
      <c r="D17" s="116">
        <v>124.27650034766347</v>
      </c>
      <c r="E17" s="116">
        <v>108.23261794583388</v>
      </c>
      <c r="F17" s="116">
        <v>109.98075998075998</v>
      </c>
      <c r="G17" s="117">
        <v>112.61520205520341</v>
      </c>
      <c r="H17" s="49"/>
      <c r="I17" s="49"/>
    </row>
    <row r="18" spans="1:9" ht="12.75">
      <c r="A18" s="118" t="s">
        <v>24</v>
      </c>
      <c r="B18" s="116">
        <v>122.2190112277772</v>
      </c>
      <c r="C18" s="116">
        <v>117.31264362135849</v>
      </c>
      <c r="D18" s="116">
        <v>125.62879132999258</v>
      </c>
      <c r="E18" s="116">
        <v>109.28644940828924</v>
      </c>
      <c r="F18" s="116">
        <v>112.16450216450218</v>
      </c>
      <c r="G18" s="117">
        <v>114.04655720189025</v>
      </c>
      <c r="H18" s="49"/>
      <c r="I18" s="49"/>
    </row>
    <row r="19" spans="1:9" ht="12.75">
      <c r="A19" s="118" t="s">
        <v>25</v>
      </c>
      <c r="B19" s="116">
        <v>122.8783354204797</v>
      </c>
      <c r="C19" s="116">
        <v>119.51273751575202</v>
      </c>
      <c r="D19" s="116">
        <v>128.63068549643947</v>
      </c>
      <c r="E19" s="116">
        <v>111.20186609697365</v>
      </c>
      <c r="F19" s="116">
        <v>114.05002405002405</v>
      </c>
      <c r="G19" s="117">
        <v>116.46710825146451</v>
      </c>
      <c r="H19" s="49"/>
      <c r="I19" s="49"/>
    </row>
    <row r="20" spans="1:9" ht="12.75">
      <c r="A20" s="118" t="s">
        <v>26</v>
      </c>
      <c r="B20" s="116">
        <v>116.69610078241229</v>
      </c>
      <c r="C20" s="116">
        <v>121.8907365768081</v>
      </c>
      <c r="D20" s="116">
        <v>129.4458963723116</v>
      </c>
      <c r="E20" s="116">
        <v>113.43735767110294</v>
      </c>
      <c r="F20" s="116">
        <v>118.1962481962482</v>
      </c>
      <c r="G20" s="117">
        <v>117.94327018120893</v>
      </c>
      <c r="H20" s="49"/>
      <c r="I20" s="49"/>
    </row>
    <row r="21" spans="1:9" ht="12.75">
      <c r="A21" s="118" t="s">
        <v>27</v>
      </c>
      <c r="B21" s="116">
        <v>119.70159158291321</v>
      </c>
      <c r="C21" s="116">
        <v>123.13607274344594</v>
      </c>
      <c r="D21" s="116">
        <v>131.61339823051287</v>
      </c>
      <c r="E21" s="116">
        <v>113.19478519502677</v>
      </c>
      <c r="F21" s="116">
        <v>115.75757575757575</v>
      </c>
      <c r="G21" s="117">
        <v>118.60109284236258</v>
      </c>
      <c r="H21" s="49"/>
      <c r="I21" s="49"/>
    </row>
    <row r="22" spans="1:9" ht="12.75">
      <c r="A22" s="118" t="s">
        <v>28</v>
      </c>
      <c r="B22" s="116">
        <v>124.7449935244945</v>
      </c>
      <c r="C22" s="116">
        <v>125.1088433693262</v>
      </c>
      <c r="D22" s="116">
        <v>134.9605581796821</v>
      </c>
      <c r="E22" s="116">
        <v>117.31549771393057</v>
      </c>
      <c r="F22" s="116">
        <v>120.37037037037037</v>
      </c>
      <c r="G22" s="117">
        <v>121.44361546424874</v>
      </c>
      <c r="H22" s="49"/>
      <c r="I22" s="49"/>
    </row>
    <row r="23" spans="1:9" ht="12.75">
      <c r="A23" s="118" t="s">
        <v>29</v>
      </c>
      <c r="B23" s="116">
        <v>129.5443598882574</v>
      </c>
      <c r="C23" s="116">
        <v>126.91161572484002</v>
      </c>
      <c r="D23" s="116">
        <v>140.27381494713117</v>
      </c>
      <c r="E23" s="116">
        <v>119.55602191204484</v>
      </c>
      <c r="F23" s="116">
        <v>124.13179413179411</v>
      </c>
      <c r="G23" s="117">
        <v>124.73962212125652</v>
      </c>
      <c r="H23" s="49"/>
      <c r="I23" s="49"/>
    </row>
    <row r="24" spans="1:9" ht="12.75">
      <c r="A24" s="118" t="s">
        <v>30</v>
      </c>
      <c r="B24" s="116">
        <v>143.75836196470044</v>
      </c>
      <c r="C24" s="116">
        <v>130.18309406735688</v>
      </c>
      <c r="D24" s="116">
        <v>141.96178099599587</v>
      </c>
      <c r="E24" s="116">
        <v>119.75933992103813</v>
      </c>
      <c r="F24" s="116">
        <v>126.58489658489658</v>
      </c>
      <c r="G24" s="117">
        <v>128.8372270509874</v>
      </c>
      <c r="H24" s="49"/>
      <c r="I24" s="49"/>
    </row>
    <row r="25" spans="1:9" ht="12.75">
      <c r="A25" s="118" t="s">
        <v>31</v>
      </c>
      <c r="B25" s="116">
        <v>142.95347269049222</v>
      </c>
      <c r="C25" s="116">
        <v>132.3001655506412</v>
      </c>
      <c r="D25" s="116">
        <v>141.6644687942072</v>
      </c>
      <c r="E25" s="116">
        <v>121.96966837524252</v>
      </c>
      <c r="F25" s="116">
        <v>126.3059163059163</v>
      </c>
      <c r="G25" s="117">
        <v>130.0007262637913</v>
      </c>
      <c r="H25" s="49"/>
      <c r="I25" s="49"/>
    </row>
    <row r="26" spans="1:9" ht="12.75">
      <c r="A26" s="118" t="s">
        <v>32</v>
      </c>
      <c r="B26" s="116">
        <v>128.44834045103767</v>
      </c>
      <c r="C26" s="116">
        <v>131.27622248029454</v>
      </c>
      <c r="D26" s="116">
        <v>136.73484067422737</v>
      </c>
      <c r="E26" s="116">
        <v>125.47640076797842</v>
      </c>
      <c r="F26" s="116">
        <v>132.96296296296296</v>
      </c>
      <c r="G26" s="117">
        <v>128.89138909644166</v>
      </c>
      <c r="H26" s="49"/>
      <c r="I26" s="49"/>
    </row>
    <row r="27" spans="1:9" ht="12.75">
      <c r="A27" s="118" t="s">
        <v>33</v>
      </c>
      <c r="B27" s="116">
        <v>122.0648834944182</v>
      </c>
      <c r="C27" s="116">
        <v>130.20088458402313</v>
      </c>
      <c r="D27" s="116">
        <v>151.31272927805887</v>
      </c>
      <c r="E27" s="116">
        <v>127.81959049538636</v>
      </c>
      <c r="F27" s="116">
        <v>135.44011544011545</v>
      </c>
      <c r="G27" s="117">
        <v>130.5906001770114</v>
      </c>
      <c r="H27" s="49"/>
      <c r="I27" s="49"/>
    </row>
    <row r="28" spans="1:9" ht="12.75">
      <c r="A28" s="118" t="s">
        <v>34</v>
      </c>
      <c r="B28" s="116">
        <v>117.05573216025</v>
      </c>
      <c r="C28" s="116">
        <v>131.5747078154728</v>
      </c>
      <c r="D28" s="116">
        <v>157.7193276907953</v>
      </c>
      <c r="E28" s="116">
        <v>130.820040915233</v>
      </c>
      <c r="F28" s="116">
        <v>138.32611832611835</v>
      </c>
      <c r="G28" s="117">
        <v>132.35086665427502</v>
      </c>
      <c r="H28" s="49"/>
      <c r="I28" s="49"/>
    </row>
    <row r="29" spans="1:9" ht="12.75">
      <c r="A29" s="118" t="s">
        <v>35</v>
      </c>
      <c r="B29" s="116">
        <v>112.25208447056052</v>
      </c>
      <c r="C29" s="116">
        <v>135.66652664871143</v>
      </c>
      <c r="D29" s="116">
        <v>162.76404440501594</v>
      </c>
      <c r="E29" s="116">
        <v>135.25378264600275</v>
      </c>
      <c r="F29" s="116">
        <v>138.37902837902837</v>
      </c>
      <c r="G29" s="117">
        <v>135.2170236232685</v>
      </c>
      <c r="H29" s="49"/>
      <c r="I29" s="49"/>
    </row>
    <row r="30" spans="1:9" ht="12.75">
      <c r="A30" s="118" t="s">
        <v>36</v>
      </c>
      <c r="B30" s="116">
        <v>120.53216881268128</v>
      </c>
      <c r="C30" s="116">
        <v>138.2263843245781</v>
      </c>
      <c r="D30" s="116">
        <v>169.4391828709809</v>
      </c>
      <c r="E30" s="116">
        <v>137.4369349306882</v>
      </c>
      <c r="F30" s="116">
        <v>152.9196729196729</v>
      </c>
      <c r="G30" s="117">
        <v>138.91875323895184</v>
      </c>
      <c r="H30" s="49"/>
      <c r="I30" s="49"/>
    </row>
    <row r="31" spans="1:9" ht="12.75">
      <c r="A31" s="118" t="s">
        <v>37</v>
      </c>
      <c r="B31" s="116">
        <v>123.97007353177275</v>
      </c>
      <c r="C31" s="116">
        <v>140.30194460230783</v>
      </c>
      <c r="D31" s="116">
        <v>178.2242788980267</v>
      </c>
      <c r="E31" s="116">
        <v>139.2134511973871</v>
      </c>
      <c r="F31" s="116">
        <v>149.06685906685905</v>
      </c>
      <c r="G31" s="117">
        <v>141.2526450157993</v>
      </c>
      <c r="H31" s="49"/>
      <c r="I31" s="49"/>
    </row>
    <row r="32" spans="1:9" ht="12.75">
      <c r="A32" s="118" t="s">
        <v>38</v>
      </c>
      <c r="B32" s="116">
        <v>120.62207665714071</v>
      </c>
      <c r="C32" s="116">
        <v>141.44844456524424</v>
      </c>
      <c r="D32" s="116">
        <v>189.34950967463496</v>
      </c>
      <c r="E32" s="116">
        <v>141.86061141348796</v>
      </c>
      <c r="F32" s="116">
        <v>143.96825396825398</v>
      </c>
      <c r="G32" s="117">
        <v>143.29898556950772</v>
      </c>
      <c r="H32" s="49"/>
      <c r="I32" s="49"/>
    </row>
    <row r="33" spans="1:9" ht="12.75">
      <c r="A33" s="118" t="s">
        <v>39</v>
      </c>
      <c r="B33" s="116">
        <v>116.27224951567499</v>
      </c>
      <c r="C33" s="116">
        <v>143.9371401744459</v>
      </c>
      <c r="D33" s="116">
        <v>202.52715371520367</v>
      </c>
      <c r="E33" s="116">
        <v>142.87518840886045</v>
      </c>
      <c r="F33" s="116">
        <v>150.63973063973063</v>
      </c>
      <c r="G33" s="117">
        <v>145.9046723380893</v>
      </c>
      <c r="H33" s="49"/>
      <c r="I33" s="49"/>
    </row>
    <row r="34" spans="1:9" ht="12.75">
      <c r="A34" s="118" t="s">
        <v>40</v>
      </c>
      <c r="B34" s="116">
        <v>107.04599214376691</v>
      </c>
      <c r="C34" s="116">
        <v>138.7996343060463</v>
      </c>
      <c r="D34" s="116">
        <v>210.86148608147312</v>
      </c>
      <c r="E34" s="116">
        <v>153.83624344815266</v>
      </c>
      <c r="F34" s="116">
        <v>148.92736892736892</v>
      </c>
      <c r="G34" s="117">
        <v>148.60538887733156</v>
      </c>
      <c r="H34" s="49"/>
      <c r="I34" s="49"/>
    </row>
    <row r="35" spans="1:9" ht="12.75">
      <c r="A35" s="118" t="s">
        <v>41</v>
      </c>
      <c r="B35" s="116">
        <v>98.1536781941367</v>
      </c>
      <c r="C35" s="116">
        <v>138.44184724864718</v>
      </c>
      <c r="D35" s="116">
        <v>228.57553887836576</v>
      </c>
      <c r="E35" s="116">
        <v>158.70983651520987</v>
      </c>
      <c r="F35" s="116">
        <v>154.05002405002404</v>
      </c>
      <c r="G35" s="117">
        <v>150.77679451781623</v>
      </c>
      <c r="H35" s="49"/>
      <c r="I35" s="49"/>
    </row>
    <row r="36" spans="1:9" ht="12.75">
      <c r="A36" s="118" t="s">
        <v>42</v>
      </c>
      <c r="B36" s="116">
        <v>80.51033405045541</v>
      </c>
      <c r="C36" s="116">
        <v>140.8514738948877</v>
      </c>
      <c r="D36" s="116">
        <v>248.77358716762177</v>
      </c>
      <c r="E36" s="116">
        <v>163.310661362281</v>
      </c>
      <c r="F36" s="116">
        <v>160.5964405964406</v>
      </c>
      <c r="G36" s="117">
        <v>152.1421704454951</v>
      </c>
      <c r="H36" s="49"/>
      <c r="I36" s="49"/>
    </row>
    <row r="37" spans="1:9" ht="12.75">
      <c r="A37" s="118" t="s">
        <v>43</v>
      </c>
      <c r="B37" s="116">
        <v>86.43140780699781</v>
      </c>
      <c r="C37" s="116">
        <v>143.81458328185616</v>
      </c>
      <c r="D37" s="116">
        <v>259.0644256359844</v>
      </c>
      <c r="E37" s="116">
        <v>167.59241784870423</v>
      </c>
      <c r="F37" s="116">
        <v>157.59018759018758</v>
      </c>
      <c r="G37" s="117">
        <v>156.68932035249642</v>
      </c>
      <c r="H37" s="49"/>
      <c r="I37" s="49"/>
    </row>
    <row r="38" spans="1:9" ht="12.75">
      <c r="A38" s="118" t="s">
        <v>44</v>
      </c>
      <c r="B38" s="116">
        <v>114.56828179687248</v>
      </c>
      <c r="C38" s="116">
        <v>153.0755355686788</v>
      </c>
      <c r="D38" s="116">
        <v>299.9688301723931</v>
      </c>
      <c r="E38" s="116">
        <v>164.25276857226973</v>
      </c>
      <c r="F38" s="116">
        <v>167.66714766714767</v>
      </c>
      <c r="G38" s="117">
        <v>162.87216403221657</v>
      </c>
      <c r="H38" s="49"/>
      <c r="I38" s="49"/>
    </row>
    <row r="39" spans="1:9" ht="12.75">
      <c r="A39" s="118" t="s">
        <v>45</v>
      </c>
      <c r="B39" s="116">
        <v>110.47961553693177</v>
      </c>
      <c r="C39" s="116">
        <v>152.11484766870106</v>
      </c>
      <c r="D39" s="116">
        <v>330.0836789987292</v>
      </c>
      <c r="E39" s="116">
        <v>169.5511151036595</v>
      </c>
      <c r="F39" s="116">
        <v>168.11928811928811</v>
      </c>
      <c r="G39" s="117">
        <v>166.9259469433526</v>
      </c>
      <c r="H39" s="49"/>
      <c r="I39" s="49"/>
    </row>
    <row r="40" spans="1:9" ht="12.75">
      <c r="A40" s="118" t="s">
        <v>46</v>
      </c>
      <c r="B40" s="116">
        <v>110.9591240407154</v>
      </c>
      <c r="C40" s="116">
        <v>151.26287959279483</v>
      </c>
      <c r="D40" s="116">
        <v>332.66358165296</v>
      </c>
      <c r="E40" s="116">
        <v>168.61504704245272</v>
      </c>
      <c r="F40" s="116">
        <v>173.86724386724387</v>
      </c>
      <c r="G40" s="117">
        <v>167.824544515662</v>
      </c>
      <c r="H40" s="49"/>
      <c r="I40" s="49"/>
    </row>
    <row r="41" spans="1:9" ht="12.75">
      <c r="A41" s="118" t="s">
        <v>47</v>
      </c>
      <c r="B41" s="116">
        <v>108.33895257361203</v>
      </c>
      <c r="C41" s="116">
        <v>140.37903684119493</v>
      </c>
      <c r="D41" s="116">
        <v>318.3446423861702</v>
      </c>
      <c r="E41" s="116">
        <v>170.4519547969714</v>
      </c>
      <c r="F41" s="116">
        <v>153.27561327561327</v>
      </c>
      <c r="G41" s="117">
        <v>163.67819374502227</v>
      </c>
      <c r="H41" s="49"/>
      <c r="I41" s="49"/>
    </row>
    <row r="42" spans="1:9" ht="12.75">
      <c r="A42" s="118" t="s">
        <v>48</v>
      </c>
      <c r="B42" s="116">
        <v>95.5934452900063</v>
      </c>
      <c r="C42" s="116">
        <v>143.8521410392627</v>
      </c>
      <c r="D42" s="116">
        <v>298.6932649195579</v>
      </c>
      <c r="E42" s="116">
        <v>154.99173391510467</v>
      </c>
      <c r="F42" s="116">
        <v>148.985088985089</v>
      </c>
      <c r="G42" s="117">
        <v>153.58731229466122</v>
      </c>
      <c r="H42" s="49"/>
      <c r="I42" s="49"/>
    </row>
    <row r="43" spans="1:9" ht="12.75">
      <c r="A43" s="118" t="s">
        <v>49</v>
      </c>
      <c r="B43" s="116">
        <v>99.24113497950313</v>
      </c>
      <c r="C43" s="116">
        <v>145.61537891329596</v>
      </c>
      <c r="D43" s="116">
        <v>285.40053228474835</v>
      </c>
      <c r="E43" s="116">
        <v>154.31635577632002</v>
      </c>
      <c r="F43" s="116">
        <v>156.55603655603656</v>
      </c>
      <c r="G43" s="117">
        <v>153.1328434950768</v>
      </c>
      <c r="H43" s="49"/>
      <c r="I43" s="49"/>
    </row>
    <row r="44" spans="1:9" ht="12.75">
      <c r="A44" s="118" t="s">
        <v>50</v>
      </c>
      <c r="B44" s="116">
        <v>101.66436545398108</v>
      </c>
      <c r="C44" s="116">
        <v>148.40058313360183</v>
      </c>
      <c r="D44" s="116">
        <v>274.00676145491167</v>
      </c>
      <c r="E44" s="116">
        <v>159.00273523113586</v>
      </c>
      <c r="F44" s="116">
        <v>132.0827320827321</v>
      </c>
      <c r="G44" s="117">
        <v>154.20623675953405</v>
      </c>
      <c r="H44" s="49"/>
      <c r="I44" s="49"/>
    </row>
    <row r="45" spans="1:9" ht="12.75">
      <c r="A45" s="118" t="s">
        <v>51</v>
      </c>
      <c r="B45" s="116">
        <v>100.34999839450276</v>
      </c>
      <c r="C45" s="116">
        <v>148.8789503595167</v>
      </c>
      <c r="D45" s="116">
        <v>264.74212961852925</v>
      </c>
      <c r="E45" s="116">
        <v>158.90812190021816</v>
      </c>
      <c r="F45" s="116">
        <v>140.06253006253007</v>
      </c>
      <c r="G45" s="117">
        <v>153.71139261697462</v>
      </c>
      <c r="H45" s="49"/>
      <c r="I45" s="49"/>
    </row>
    <row r="46" spans="1:9" ht="12.75">
      <c r="A46" s="119" t="s">
        <v>52</v>
      </c>
      <c r="B46" s="116">
        <v>103.80502841730082</v>
      </c>
      <c r="C46" s="116">
        <v>150.7509080576215</v>
      </c>
      <c r="D46" s="116">
        <v>278.48562591411513</v>
      </c>
      <c r="E46" s="116">
        <v>150.59221402743285</v>
      </c>
      <c r="F46" s="116">
        <v>146.91197691197692</v>
      </c>
      <c r="G46" s="117">
        <v>152.59023827607132</v>
      </c>
      <c r="H46" s="49"/>
      <c r="I46" s="49"/>
    </row>
    <row r="47" spans="1:9" ht="12.75">
      <c r="A47" s="119" t="s">
        <v>53</v>
      </c>
      <c r="B47" s="116">
        <v>111.26309818150679</v>
      </c>
      <c r="C47" s="116">
        <v>151.4071804501989</v>
      </c>
      <c r="D47" s="116">
        <v>295.39405855132236</v>
      </c>
      <c r="E47" s="116">
        <v>149.32097320882622</v>
      </c>
      <c r="F47" s="116">
        <v>149.07166907166908</v>
      </c>
      <c r="G47" s="117">
        <v>152.7290900653268</v>
      </c>
      <c r="H47" s="49"/>
      <c r="I47" s="49"/>
    </row>
    <row r="48" spans="1:9" ht="12.75">
      <c r="A48" s="119" t="s">
        <v>54</v>
      </c>
      <c r="B48" s="116">
        <v>110.36401973691252</v>
      </c>
      <c r="C48" s="116">
        <v>149.9424279113439</v>
      </c>
      <c r="D48" s="116">
        <v>258.3067590572326</v>
      </c>
      <c r="E48" s="116">
        <v>150.12719957122044</v>
      </c>
      <c r="F48" s="116">
        <v>147.61904761904762</v>
      </c>
      <c r="G48" s="117">
        <v>151.75072657153018</v>
      </c>
      <c r="H48" s="49"/>
      <c r="I48" s="49"/>
    </row>
    <row r="49" spans="1:9" ht="12.75">
      <c r="A49" s="119" t="s">
        <v>55</v>
      </c>
      <c r="B49" s="116">
        <v>109.92304316646863</v>
      </c>
      <c r="C49" s="116">
        <v>153.38588124830125</v>
      </c>
      <c r="D49" s="116">
        <v>255.59258637638766</v>
      </c>
      <c r="E49" s="116">
        <v>149.22736640270554</v>
      </c>
      <c r="F49" s="116">
        <v>150.7888407888408</v>
      </c>
      <c r="G49" s="117">
        <v>153.23230470582004</v>
      </c>
      <c r="H49" s="49"/>
      <c r="I49" s="49"/>
    </row>
    <row r="50" spans="1:9" ht="12.75">
      <c r="A50" s="119" t="s">
        <v>56</v>
      </c>
      <c r="B50" s="116">
        <v>110.05148294426783</v>
      </c>
      <c r="C50" s="116">
        <v>152.8936769538682</v>
      </c>
      <c r="D50" s="116">
        <v>246.7595367684082</v>
      </c>
      <c r="E50" s="116">
        <v>152.75926191536638</v>
      </c>
      <c r="F50" s="116">
        <v>154.74747474747474</v>
      </c>
      <c r="G50" s="117">
        <v>153.48883584838072</v>
      </c>
      <c r="H50" s="49"/>
      <c r="I50" s="49"/>
    </row>
    <row r="51" spans="1:9" ht="12.75">
      <c r="A51" s="119" t="s">
        <v>57</v>
      </c>
      <c r="B51" s="116">
        <v>127.8104228879684</v>
      </c>
      <c r="C51" s="116">
        <v>150.68369943910454</v>
      </c>
      <c r="D51" s="116">
        <v>218.63955690891217</v>
      </c>
      <c r="E51" s="116">
        <v>151.69335215534704</v>
      </c>
      <c r="F51" s="116">
        <v>157.47955747955749</v>
      </c>
      <c r="G51" s="117">
        <v>153.35047644135665</v>
      </c>
      <c r="H51" s="49"/>
      <c r="I51" s="49"/>
    </row>
    <row r="52" spans="1:9" ht="12.75">
      <c r="A52" s="119" t="s">
        <v>58</v>
      </c>
      <c r="B52" s="116">
        <v>131.128450481114</v>
      </c>
      <c r="C52" s="116">
        <v>152.30263645573373</v>
      </c>
      <c r="D52" s="116">
        <v>218.22715611288274</v>
      </c>
      <c r="E52" s="116">
        <v>150.62341629613974</v>
      </c>
      <c r="F52" s="116">
        <v>161.3131313131313</v>
      </c>
      <c r="G52" s="117">
        <v>155.41552751985836</v>
      </c>
      <c r="H52" s="49"/>
      <c r="I52" s="49"/>
    </row>
    <row r="53" spans="1:9" ht="12.75">
      <c r="A53" s="119" t="s">
        <v>59</v>
      </c>
      <c r="B53" s="116">
        <v>122.31748172408994</v>
      </c>
      <c r="C53" s="116">
        <v>153.97099157421363</v>
      </c>
      <c r="D53" s="116">
        <v>205.3755964226629</v>
      </c>
      <c r="E53" s="116">
        <v>151.53834733660958</v>
      </c>
      <c r="F53" s="116">
        <v>160.02886002886004</v>
      </c>
      <c r="G53" s="117">
        <v>154.1328718070551</v>
      </c>
      <c r="H53" s="49"/>
      <c r="I53" s="49"/>
    </row>
    <row r="54" spans="1:9" ht="12.75">
      <c r="A54" s="119" t="s">
        <v>60</v>
      </c>
      <c r="B54" s="116">
        <v>105.19645934345864</v>
      </c>
      <c r="C54" s="116">
        <v>146.4278125077216</v>
      </c>
      <c r="D54" s="116">
        <v>199.554031697317</v>
      </c>
      <c r="E54" s="116">
        <v>167.9748972715629</v>
      </c>
      <c r="F54" s="116">
        <v>155.6998556998557</v>
      </c>
      <c r="G54" s="117">
        <v>153.96053802606423</v>
      </c>
      <c r="H54" s="49"/>
      <c r="I54" s="49"/>
    </row>
    <row r="55" spans="1:9" ht="12.75">
      <c r="A55" s="119" t="s">
        <v>61</v>
      </c>
      <c r="B55" s="120">
        <v>95.01546628990998</v>
      </c>
      <c r="C55" s="120">
        <v>140.2228756393467</v>
      </c>
      <c r="D55" s="120">
        <v>205.9894022586137</v>
      </c>
      <c r="E55" s="120">
        <v>169.02268958523632</v>
      </c>
      <c r="F55" s="120">
        <v>160.24050024050024</v>
      </c>
      <c r="G55" s="121">
        <v>156.50861607357174</v>
      </c>
      <c r="H55" s="49"/>
      <c r="I55" s="49"/>
    </row>
    <row r="56" spans="1:9" ht="12.75">
      <c r="A56" s="119" t="s">
        <v>62</v>
      </c>
      <c r="B56" s="120">
        <v>88.73047982960321</v>
      </c>
      <c r="C56" s="120">
        <v>137.76976106347755</v>
      </c>
      <c r="D56" s="120">
        <v>221.45922746781116</v>
      </c>
      <c r="E56" s="120">
        <v>171.21389406829778</v>
      </c>
      <c r="F56" s="120">
        <v>164.57912457912457</v>
      </c>
      <c r="G56" s="121">
        <v>154.69566469754804</v>
      </c>
      <c r="H56" s="49"/>
      <c r="I56" s="49"/>
    </row>
    <row r="57" spans="1:9" ht="12.75">
      <c r="A57" s="119" t="s">
        <v>63</v>
      </c>
      <c r="B57" s="120">
        <v>91.3634952744865</v>
      </c>
      <c r="C57" s="120">
        <v>140.56682562822763</v>
      </c>
      <c r="D57" s="120">
        <v>202.9970988083535</v>
      </c>
      <c r="E57" s="120">
        <v>170.60494656611488</v>
      </c>
      <c r="F57" s="120">
        <v>158.2876382876383</v>
      </c>
      <c r="G57" s="121">
        <v>155.35151782977604</v>
      </c>
      <c r="H57" s="49"/>
      <c r="I57" s="49"/>
    </row>
    <row r="58" spans="1:9" ht="12.75">
      <c r="A58" s="119" t="s">
        <v>64</v>
      </c>
      <c r="B58" s="120">
        <v>132.9651393036423</v>
      </c>
      <c r="C58" s="120">
        <v>140.523337698599</v>
      </c>
      <c r="D58" s="120">
        <v>204.56038554679074</v>
      </c>
      <c r="E58" s="120">
        <v>167.11532509492787</v>
      </c>
      <c r="F58" s="120">
        <v>157.17652717652717</v>
      </c>
      <c r="G58" s="121">
        <v>157.12754053844458</v>
      </c>
      <c r="H58" s="49"/>
      <c r="I58" s="49"/>
    </row>
    <row r="59" spans="1:9" ht="12.75">
      <c r="A59" s="119" t="s">
        <v>65</v>
      </c>
      <c r="B59" s="120">
        <v>128.44405912511104</v>
      </c>
      <c r="C59" s="120">
        <v>146.77373922067653</v>
      </c>
      <c r="D59" s="120">
        <v>214.55391181336466</v>
      </c>
      <c r="E59" s="120">
        <v>170.1550299818574</v>
      </c>
      <c r="F59" s="120">
        <v>157.4747474747475</v>
      </c>
      <c r="G59" s="121">
        <v>159.71107010661305</v>
      </c>
      <c r="H59" s="49"/>
      <c r="I59" s="49"/>
    </row>
    <row r="60" spans="1:9" ht="12.75">
      <c r="A60" s="119" t="s">
        <v>66</v>
      </c>
      <c r="B60" s="120">
        <v>122.36029498335633</v>
      </c>
      <c r="C60" s="120">
        <v>143.2729608855724</v>
      </c>
      <c r="D60" s="120">
        <v>221.38250173831736</v>
      </c>
      <c r="E60" s="120">
        <v>168.98142206855943</v>
      </c>
      <c r="F60" s="120">
        <v>157.12842712842712</v>
      </c>
      <c r="G60" s="121">
        <v>161.03607069131692</v>
      </c>
      <c r="H60" s="49"/>
      <c r="I60" s="49"/>
    </row>
    <row r="61" spans="1:9" ht="12.75">
      <c r="A61" s="119" t="s">
        <v>67</v>
      </c>
      <c r="B61" s="120">
        <v>115.6985518415053</v>
      </c>
      <c r="C61" s="120">
        <v>142.7511057300289</v>
      </c>
      <c r="D61" s="120">
        <v>216.7310043877527</v>
      </c>
      <c r="E61" s="120">
        <v>174.034176549482</v>
      </c>
      <c r="F61" s="120">
        <v>162.74651274651276</v>
      </c>
      <c r="G61" s="121">
        <v>163.1119541789095</v>
      </c>
      <c r="H61" s="49"/>
      <c r="I61" s="49"/>
    </row>
    <row r="62" spans="1:9" ht="12.75">
      <c r="A62" s="119" t="s">
        <v>68</v>
      </c>
      <c r="B62" s="120">
        <v>126.29055218401137</v>
      </c>
      <c r="C62" s="120">
        <v>147.74035729287638</v>
      </c>
      <c r="D62" s="120">
        <v>218.26551897762968</v>
      </c>
      <c r="E62" s="120">
        <v>174.63708490288295</v>
      </c>
      <c r="F62" s="120">
        <v>165.36796536796535</v>
      </c>
      <c r="G62" s="121">
        <v>163.33549571196622</v>
      </c>
      <c r="H62" s="49"/>
      <c r="I62" s="49"/>
    </row>
    <row r="63" spans="1:9" ht="12.75">
      <c r="A63" s="119" t="s">
        <v>69</v>
      </c>
      <c r="B63" s="120">
        <v>116.1009964786094</v>
      </c>
      <c r="C63" s="120">
        <v>149.91673049838155</v>
      </c>
      <c r="D63" s="120">
        <v>216.27065001078955</v>
      </c>
      <c r="E63" s="120">
        <v>173.46347698958502</v>
      </c>
      <c r="F63" s="120">
        <v>162.5685425685426</v>
      </c>
      <c r="G63" s="121">
        <v>163.45563697642842</v>
      </c>
      <c r="H63" s="49"/>
      <c r="I63" s="49"/>
    </row>
    <row r="64" spans="1:9" ht="12.75">
      <c r="A64" s="119" t="s">
        <v>70</v>
      </c>
      <c r="B64" s="120">
        <v>127.13825471748599</v>
      </c>
      <c r="C64" s="120">
        <v>150.00172963356476</v>
      </c>
      <c r="D64" s="120">
        <v>213.86338024792005</v>
      </c>
      <c r="E64" s="120">
        <v>173.9929090328052</v>
      </c>
      <c r="F64" s="120">
        <v>165.6758056758057</v>
      </c>
      <c r="G64" s="121">
        <v>166.17457165823254</v>
      </c>
      <c r="H64" s="49"/>
      <c r="I64" s="49"/>
    </row>
    <row r="65" spans="1:9" ht="12.75">
      <c r="A65" s="119" t="s">
        <v>71</v>
      </c>
      <c r="B65" s="116">
        <v>123.17802823534447</v>
      </c>
      <c r="C65" s="116">
        <v>148.6140693335969</v>
      </c>
      <c r="D65" s="116">
        <v>226.1107248183758</v>
      </c>
      <c r="E65" s="116">
        <v>176.80614584041047</v>
      </c>
      <c r="F65" s="116">
        <v>167.55170755170755</v>
      </c>
      <c r="G65" s="117">
        <v>167.62709924086968</v>
      </c>
      <c r="H65" s="49"/>
      <c r="I65" s="49"/>
    </row>
    <row r="66" spans="1:9" ht="12.75">
      <c r="A66" s="119" t="s">
        <v>72</v>
      </c>
      <c r="B66" s="116">
        <v>134.2538184075608</v>
      </c>
      <c r="C66" s="116">
        <v>151.0157890835413</v>
      </c>
      <c r="D66" s="116">
        <v>229.39074975423793</v>
      </c>
      <c r="E66" s="116">
        <v>181.77032613919738</v>
      </c>
      <c r="F66" s="116">
        <v>168.8071188071188</v>
      </c>
      <c r="G66" s="117">
        <v>169.82016969953605</v>
      </c>
      <c r="H66" s="49"/>
      <c r="I66" s="49"/>
    </row>
    <row r="67" spans="1:9" ht="12.75">
      <c r="A67" s="119" t="s">
        <v>133</v>
      </c>
      <c r="B67" s="116">
        <v>114.01599075233597</v>
      </c>
      <c r="C67" s="116">
        <v>151.0434632205777</v>
      </c>
      <c r="D67" s="116">
        <v>227.99050519097514</v>
      </c>
      <c r="E67" s="116">
        <v>183.63441006323495</v>
      </c>
      <c r="F67" s="116">
        <v>169.12457912457913</v>
      </c>
      <c r="G67" s="117">
        <v>169.55822235242996</v>
      </c>
      <c r="H67" s="49"/>
      <c r="I67" s="49"/>
    </row>
    <row r="68" spans="1:9" ht="12.75">
      <c r="A68" s="119" t="s">
        <v>134</v>
      </c>
      <c r="B68" s="116">
        <v>108.86983698851533</v>
      </c>
      <c r="C68" s="116">
        <v>153.12693039460353</v>
      </c>
      <c r="D68" s="116">
        <v>232.56527681204597</v>
      </c>
      <c r="E68" s="116">
        <v>186.58755381762276</v>
      </c>
      <c r="F68" s="116">
        <v>187.51803751803752</v>
      </c>
      <c r="G68" s="117">
        <v>172.10039181316063</v>
      </c>
      <c r="H68" s="49"/>
      <c r="I68" s="49"/>
    </row>
    <row r="69" spans="1:9" ht="13.5" thickBot="1">
      <c r="A69" s="122" t="s">
        <v>135</v>
      </c>
      <c r="B69" s="123">
        <v>115.33463913774094</v>
      </c>
      <c r="C69" s="123">
        <v>152.14252180573743</v>
      </c>
      <c r="D69" s="123">
        <v>249.19557867983792</v>
      </c>
      <c r="E69" s="123">
        <v>185.2448497384294</v>
      </c>
      <c r="F69" s="123">
        <v>174.8244348244348</v>
      </c>
      <c r="G69" s="124">
        <v>173.96701285240715</v>
      </c>
      <c r="H69" s="49"/>
      <c r="I69" s="49"/>
    </row>
    <row r="70" spans="1:9" ht="12.75">
      <c r="A70" s="125"/>
      <c r="B70" s="126"/>
      <c r="C70" s="49"/>
      <c r="D70" s="49"/>
      <c r="E70" s="49"/>
      <c r="F70" s="49"/>
      <c r="G70" s="49"/>
      <c r="H70" s="49"/>
      <c r="I70" s="49"/>
    </row>
    <row r="71" spans="2:9" ht="12.75">
      <c r="B71" s="127"/>
      <c r="C71" s="49"/>
      <c r="D71" s="49"/>
      <c r="E71" s="49"/>
      <c r="F71" s="49"/>
      <c r="G71" s="49"/>
      <c r="H71" s="49"/>
      <c r="I71" s="49"/>
    </row>
    <row r="72" spans="2:9" ht="12.75">
      <c r="B72" s="127"/>
      <c r="C72" s="49"/>
      <c r="D72" s="49"/>
      <c r="E72" s="49"/>
      <c r="F72" s="49"/>
      <c r="G72" s="49"/>
      <c r="H72" s="49"/>
      <c r="I72" s="49"/>
    </row>
    <row r="73" spans="2:9" ht="12.75">
      <c r="B73" s="127"/>
      <c r="C73" s="49"/>
      <c r="D73" s="49"/>
      <c r="E73" s="49"/>
      <c r="F73" s="49"/>
      <c r="G73" s="49"/>
      <c r="H73" s="49"/>
      <c r="I73" s="49"/>
    </row>
    <row r="74" spans="2:9" ht="12.75">
      <c r="B74" s="49"/>
      <c r="C74" s="49"/>
      <c r="D74" s="49"/>
      <c r="E74" s="49"/>
      <c r="F74" s="49"/>
      <c r="G74" s="49"/>
      <c r="H74" s="49"/>
      <c r="I74" s="49"/>
    </row>
    <row r="75" spans="2:9" ht="12.75">
      <c r="B75" s="49"/>
      <c r="C75" s="49"/>
      <c r="D75" s="49"/>
      <c r="E75" s="49"/>
      <c r="F75" s="49"/>
      <c r="G75" s="49"/>
      <c r="H75" s="49"/>
      <c r="I75" s="49"/>
    </row>
    <row r="76" spans="2:9" ht="12.75">
      <c r="B76" s="49"/>
      <c r="C76" s="49"/>
      <c r="D76" s="49"/>
      <c r="E76" s="49"/>
      <c r="F76" s="49"/>
      <c r="G76" s="49"/>
      <c r="H76" s="49"/>
      <c r="I76" s="49"/>
    </row>
    <row r="77" spans="2:9" ht="12.75">
      <c r="B77" s="49"/>
      <c r="C77" s="49"/>
      <c r="D77" s="49"/>
      <c r="E77" s="49"/>
      <c r="F77" s="49"/>
      <c r="G77" s="49"/>
      <c r="H77" s="49"/>
      <c r="I77" s="49"/>
    </row>
    <row r="78" spans="2:9" ht="12.75">
      <c r="B78" s="49"/>
      <c r="C78" s="49"/>
      <c r="D78" s="49"/>
      <c r="E78" s="49"/>
      <c r="F78" s="49"/>
      <c r="G78" s="49"/>
      <c r="H78" s="49"/>
      <c r="I78" s="49"/>
    </row>
    <row r="79" spans="2:9" ht="12.75">
      <c r="B79" s="49"/>
      <c r="C79" s="49"/>
      <c r="D79" s="49"/>
      <c r="E79" s="49"/>
      <c r="F79" s="49"/>
      <c r="G79" s="49"/>
      <c r="H79" s="49"/>
      <c r="I79" s="49"/>
    </row>
    <row r="80" spans="2:9" ht="12.75">
      <c r="B80" s="49"/>
      <c r="C80" s="49"/>
      <c r="D80" s="49"/>
      <c r="E80" s="49"/>
      <c r="F80" s="49"/>
      <c r="G80" s="49"/>
      <c r="H80" s="49"/>
      <c r="I80" s="49"/>
    </row>
    <row r="81" spans="2:9" ht="12.75">
      <c r="B81" s="49"/>
      <c r="C81" s="49"/>
      <c r="D81" s="49"/>
      <c r="E81" s="49"/>
      <c r="F81" s="49"/>
      <c r="G81" s="49"/>
      <c r="H81" s="49"/>
      <c r="I81" s="49"/>
    </row>
    <row r="82" spans="2:9" ht="12.75">
      <c r="B82" s="49"/>
      <c r="C82" s="49"/>
      <c r="D82" s="49"/>
      <c r="E82" s="49"/>
      <c r="F82" s="49"/>
      <c r="G82" s="49"/>
      <c r="H82" s="49"/>
      <c r="I82" s="49"/>
    </row>
    <row r="83" spans="2:9" ht="12.75">
      <c r="B83" s="49"/>
      <c r="C83" s="49"/>
      <c r="D83" s="49"/>
      <c r="E83" s="49"/>
      <c r="F83" s="49"/>
      <c r="G83" s="49"/>
      <c r="H83" s="49"/>
      <c r="I83" s="49"/>
    </row>
    <row r="84" spans="2:9" ht="12.75">
      <c r="B84" s="49"/>
      <c r="C84" s="49"/>
      <c r="D84" s="49"/>
      <c r="E84" s="49"/>
      <c r="F84" s="49"/>
      <c r="G84" s="49"/>
      <c r="H84" s="49"/>
      <c r="I84" s="49"/>
    </row>
    <row r="85" spans="2:9" ht="12.75">
      <c r="B85" s="49"/>
      <c r="C85" s="49"/>
      <c r="D85" s="49"/>
      <c r="E85" s="49"/>
      <c r="F85" s="49"/>
      <c r="G85" s="49"/>
      <c r="H85" s="49"/>
      <c r="I85" s="49"/>
    </row>
    <row r="86" spans="2:9" ht="12.75">
      <c r="B86" s="49"/>
      <c r="C86" s="49"/>
      <c r="D86" s="49"/>
      <c r="E86" s="49"/>
      <c r="F86" s="49"/>
      <c r="G86" s="49"/>
      <c r="H86" s="49"/>
      <c r="I86" s="49"/>
    </row>
    <row r="87" spans="2:9" ht="12.75">
      <c r="B87" s="49"/>
      <c r="C87" s="49"/>
      <c r="D87" s="49"/>
      <c r="E87" s="49"/>
      <c r="F87" s="49"/>
      <c r="G87" s="49"/>
      <c r="H87" s="49"/>
      <c r="I87" s="49"/>
    </row>
    <row r="88" spans="2:9" ht="12.75">
      <c r="B88" s="49"/>
      <c r="C88" s="49"/>
      <c r="D88" s="49"/>
      <c r="E88" s="49"/>
      <c r="F88" s="49"/>
      <c r="G88" s="49"/>
      <c r="H88" s="49"/>
      <c r="I88" s="49"/>
    </row>
    <row r="89" spans="2:9" ht="12.75">
      <c r="B89" s="49"/>
      <c r="C89" s="49"/>
      <c r="D89" s="49"/>
      <c r="E89" s="49"/>
      <c r="F89" s="49"/>
      <c r="G89" s="49"/>
      <c r="H89" s="49"/>
      <c r="I89" s="49"/>
    </row>
    <row r="90" spans="2:9" ht="12.75">
      <c r="B90" s="49"/>
      <c r="C90" s="49"/>
      <c r="D90" s="49"/>
      <c r="E90" s="49"/>
      <c r="F90" s="49"/>
      <c r="G90" s="49"/>
      <c r="H90" s="49"/>
      <c r="I90" s="49"/>
    </row>
    <row r="91" spans="2:9" ht="12.75">
      <c r="B91" s="49"/>
      <c r="C91" s="49"/>
      <c r="D91" s="49"/>
      <c r="E91" s="49"/>
      <c r="F91" s="49"/>
      <c r="G91" s="49"/>
      <c r="H91" s="49"/>
      <c r="I91" s="49"/>
    </row>
    <row r="92" spans="2:9" ht="12.75">
      <c r="B92" s="49"/>
      <c r="C92" s="49"/>
      <c r="D92" s="49"/>
      <c r="E92" s="49"/>
      <c r="F92" s="49"/>
      <c r="G92" s="49"/>
      <c r="H92" s="49"/>
      <c r="I92" s="49"/>
    </row>
    <row r="93" spans="2:9" ht="12.75">
      <c r="B93" s="49"/>
      <c r="C93" s="49"/>
      <c r="D93" s="49"/>
      <c r="E93" s="49"/>
      <c r="F93" s="49"/>
      <c r="G93" s="49"/>
      <c r="H93" s="49"/>
      <c r="I93" s="49"/>
    </row>
    <row r="94" spans="2:9" ht="12.75">
      <c r="B94" s="49"/>
      <c r="C94" s="49"/>
      <c r="D94" s="49"/>
      <c r="E94" s="49"/>
      <c r="F94" s="49"/>
      <c r="G94" s="49"/>
      <c r="H94" s="49"/>
      <c r="I94" s="49"/>
    </row>
    <row r="95" spans="2:9" ht="12.75">
      <c r="B95" s="49"/>
      <c r="C95" s="49"/>
      <c r="D95" s="49"/>
      <c r="E95" s="49"/>
      <c r="F95" s="49"/>
      <c r="G95" s="49"/>
      <c r="H95" s="49"/>
      <c r="I95" s="49"/>
    </row>
    <row r="96" spans="2:9" ht="12.75">
      <c r="B96" s="49"/>
      <c r="C96" s="49"/>
      <c r="D96" s="49"/>
      <c r="E96" s="49"/>
      <c r="F96" s="49"/>
      <c r="G96" s="49"/>
      <c r="H96" s="49"/>
      <c r="I96" s="49"/>
    </row>
    <row r="97" spans="2:9" ht="12.75">
      <c r="B97" s="49"/>
      <c r="C97" s="49"/>
      <c r="D97" s="49"/>
      <c r="E97" s="49"/>
      <c r="F97" s="49"/>
      <c r="G97" s="49"/>
      <c r="H97" s="49"/>
      <c r="I97" s="49"/>
    </row>
    <row r="98" spans="2:9" ht="12.75">
      <c r="B98" s="49"/>
      <c r="C98" s="49"/>
      <c r="D98" s="49"/>
      <c r="E98" s="49"/>
      <c r="F98" s="49"/>
      <c r="G98" s="49"/>
      <c r="H98" s="49"/>
      <c r="I98" s="49"/>
    </row>
    <row r="99" spans="2:9" ht="12.75">
      <c r="B99" s="49"/>
      <c r="C99" s="49"/>
      <c r="D99" s="49"/>
      <c r="E99" s="49"/>
      <c r="F99" s="49"/>
      <c r="G99" s="49"/>
      <c r="H99" s="49"/>
      <c r="I99" s="49"/>
    </row>
    <row r="100" spans="2:9" ht="12.75">
      <c r="B100" s="49"/>
      <c r="C100" s="49"/>
      <c r="D100" s="49"/>
      <c r="E100" s="49"/>
      <c r="F100" s="49"/>
      <c r="G100" s="49"/>
      <c r="H100" s="49"/>
      <c r="I100" s="49"/>
    </row>
    <row r="101" spans="2:9" ht="12.75">
      <c r="B101" s="49"/>
      <c r="C101" s="49"/>
      <c r="D101" s="49"/>
      <c r="E101" s="49"/>
      <c r="F101" s="49"/>
      <c r="G101" s="49"/>
      <c r="H101" s="49"/>
      <c r="I101" s="49"/>
    </row>
    <row r="102" spans="2:9" ht="12.75">
      <c r="B102" s="49"/>
      <c r="C102" s="49"/>
      <c r="D102" s="49"/>
      <c r="E102" s="49"/>
      <c r="F102" s="49"/>
      <c r="G102" s="49"/>
      <c r="H102" s="49"/>
      <c r="I102" s="49"/>
    </row>
    <row r="103" spans="2:9" ht="12.75">
      <c r="B103" s="49"/>
      <c r="C103" s="49"/>
      <c r="D103" s="49"/>
      <c r="E103" s="49"/>
      <c r="F103" s="49"/>
      <c r="G103" s="49"/>
      <c r="H103" s="49"/>
      <c r="I103" s="49"/>
    </row>
    <row r="104" spans="2:9" ht="12.75">
      <c r="B104" s="49"/>
      <c r="C104" s="49"/>
      <c r="D104" s="49"/>
      <c r="E104" s="49"/>
      <c r="F104" s="49"/>
      <c r="G104" s="49"/>
      <c r="H104" s="49"/>
      <c r="I104" s="49"/>
    </row>
    <row r="105" spans="2:9" ht="12.75">
      <c r="B105" s="49"/>
      <c r="C105" s="49"/>
      <c r="D105" s="49"/>
      <c r="E105" s="49"/>
      <c r="F105" s="49"/>
      <c r="G105" s="49"/>
      <c r="H105" s="49"/>
      <c r="I105" s="49"/>
    </row>
    <row r="106" spans="2:9" ht="12.75">
      <c r="B106" s="49"/>
      <c r="C106" s="49"/>
      <c r="D106" s="49"/>
      <c r="E106" s="49"/>
      <c r="F106" s="49"/>
      <c r="G106" s="49"/>
      <c r="H106" s="49"/>
      <c r="I106" s="49"/>
    </row>
    <row r="107" spans="2:9" ht="12.75">
      <c r="B107" s="49"/>
      <c r="C107" s="49"/>
      <c r="D107" s="49"/>
      <c r="E107" s="49"/>
      <c r="F107" s="49"/>
      <c r="G107" s="49"/>
      <c r="H107" s="49"/>
      <c r="I107" s="49"/>
    </row>
    <row r="108" spans="2:9" ht="12.75">
      <c r="B108" s="49"/>
      <c r="C108" s="49"/>
      <c r="D108" s="49"/>
      <c r="E108" s="49"/>
      <c r="F108" s="49"/>
      <c r="G108" s="49"/>
      <c r="H108" s="49"/>
      <c r="I108" s="49"/>
    </row>
    <row r="109" spans="2:9" ht="12.75">
      <c r="B109" s="49"/>
      <c r="C109" s="49"/>
      <c r="D109" s="49"/>
      <c r="E109" s="49"/>
      <c r="F109" s="49"/>
      <c r="G109" s="49"/>
      <c r="H109" s="49"/>
      <c r="I109" s="49"/>
    </row>
    <row r="110" spans="2:9" ht="12.75">
      <c r="B110" s="49"/>
      <c r="C110" s="49"/>
      <c r="D110" s="49"/>
      <c r="E110" s="49"/>
      <c r="F110" s="49"/>
      <c r="G110" s="49"/>
      <c r="H110" s="49"/>
      <c r="I110" s="49"/>
    </row>
    <row r="111" spans="2:9" ht="12.75">
      <c r="B111" s="49"/>
      <c r="C111" s="49"/>
      <c r="D111" s="49"/>
      <c r="E111" s="49"/>
      <c r="F111" s="49"/>
      <c r="G111" s="49"/>
      <c r="H111" s="49"/>
      <c r="I111" s="49"/>
    </row>
    <row r="112" spans="2:7" ht="12.75">
      <c r="B112" s="49"/>
      <c r="C112" s="49"/>
      <c r="D112" s="49"/>
      <c r="E112" s="49"/>
      <c r="F112" s="49"/>
      <c r="G112" s="49"/>
    </row>
    <row r="113" spans="2:7" ht="12.75">
      <c r="B113" s="49"/>
      <c r="C113" s="49"/>
      <c r="D113" s="49"/>
      <c r="E113" s="49"/>
      <c r="F113" s="49"/>
      <c r="G113" s="49"/>
    </row>
  </sheetData>
  <mergeCells count="3">
    <mergeCell ref="A4:A5"/>
    <mergeCell ref="B4:G4"/>
    <mergeCell ref="A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7"/>
  <sheetViews>
    <sheetView showGridLines="0" workbookViewId="0" topLeftCell="A1">
      <selection activeCell="A42" sqref="A42"/>
    </sheetView>
  </sheetViews>
  <sheetFormatPr defaultColWidth="9.140625" defaultRowHeight="12.75"/>
  <cols>
    <col min="1" max="1" width="36.57421875" style="1" customWidth="1"/>
    <col min="2" max="5" width="11.140625" style="1" customWidth="1"/>
    <col min="6" max="16384" width="9.140625" style="1" customWidth="1"/>
  </cols>
  <sheetData>
    <row r="2" spans="1:5" ht="15">
      <c r="A2" s="183" t="s">
        <v>136</v>
      </c>
      <c r="B2" s="183"/>
      <c r="C2" s="183"/>
      <c r="D2" s="183"/>
      <c r="E2" s="183"/>
    </row>
    <row r="3" ht="7.5" customHeight="1" thickBot="1"/>
    <row r="4" spans="1:5" ht="13.5" thickBot="1">
      <c r="A4" s="108"/>
      <c r="B4" s="110" t="s">
        <v>0</v>
      </c>
      <c r="C4" s="110" t="s">
        <v>1</v>
      </c>
      <c r="D4" s="110" t="s">
        <v>2</v>
      </c>
      <c r="E4" s="107" t="s">
        <v>3</v>
      </c>
    </row>
    <row r="5" spans="1:5" ht="21.75" customHeight="1">
      <c r="A5" s="111" t="s">
        <v>130</v>
      </c>
      <c r="B5" s="138">
        <v>176470.8</v>
      </c>
      <c r="C5" s="138">
        <v>173062.5</v>
      </c>
      <c r="D5" s="160">
        <v>179617.9</v>
      </c>
      <c r="E5" s="139">
        <v>180047.3</v>
      </c>
    </row>
    <row r="6" spans="1:5" ht="21.75" customHeight="1">
      <c r="A6" s="112" t="s">
        <v>132</v>
      </c>
      <c r="B6" s="140">
        <v>101.30834275803586</v>
      </c>
      <c r="C6" s="140">
        <v>99.84572294250584</v>
      </c>
      <c r="D6" s="161">
        <v>101.4992361224118</v>
      </c>
      <c r="E6" s="167">
        <v>101.084756508435</v>
      </c>
    </row>
    <row r="7" spans="1:5" ht="26.25" thickBot="1">
      <c r="A7" s="109" t="s">
        <v>131</v>
      </c>
      <c r="B7" s="123">
        <v>103.97010277534815</v>
      </c>
      <c r="C7" s="123">
        <v>103.73348684563844</v>
      </c>
      <c r="D7" s="162">
        <v>103.56587614771425</v>
      </c>
      <c r="E7" s="124">
        <v>103.78225909371344</v>
      </c>
    </row>
  </sheetData>
  <mergeCells count="1">
    <mergeCell ref="A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F6"/>
  <sheetViews>
    <sheetView showGridLines="0" workbookViewId="0" topLeftCell="A1">
      <selection activeCell="A42" sqref="A42"/>
    </sheetView>
  </sheetViews>
  <sheetFormatPr defaultColWidth="9.140625" defaultRowHeight="12.75"/>
  <cols>
    <col min="1" max="1" width="32.28125" style="1" customWidth="1"/>
    <col min="2" max="6" width="10.421875" style="1" customWidth="1"/>
    <col min="7" max="16384" width="9.140625" style="1" customWidth="1"/>
  </cols>
  <sheetData>
    <row r="2" spans="1:6" s="128" customFormat="1" ht="15">
      <c r="A2" s="183" t="s">
        <v>137</v>
      </c>
      <c r="B2" s="183"/>
      <c r="C2" s="183"/>
      <c r="D2" s="183"/>
      <c r="E2" s="183"/>
      <c r="F2" s="183"/>
    </row>
    <row r="3" ht="5.25" customHeight="1" thickBot="1"/>
    <row r="4" spans="1:6" ht="13.5" thickBot="1">
      <c r="A4" s="108"/>
      <c r="B4" s="110" t="s">
        <v>0</v>
      </c>
      <c r="C4" s="110" t="s">
        <v>1</v>
      </c>
      <c r="D4" s="159" t="s">
        <v>2</v>
      </c>
      <c r="E4" s="159" t="s">
        <v>3</v>
      </c>
      <c r="F4" s="107" t="s">
        <v>138</v>
      </c>
    </row>
    <row r="5" spans="1:6" ht="21.75" customHeight="1">
      <c r="A5" s="111" t="s">
        <v>130</v>
      </c>
      <c r="B5" s="147">
        <v>140355.7</v>
      </c>
      <c r="C5" s="147">
        <v>162661.5</v>
      </c>
      <c r="D5" s="163">
        <v>197252.5</v>
      </c>
      <c r="E5" s="163">
        <v>209996.9</v>
      </c>
      <c r="F5" s="148">
        <f>+B5+C5+D5+E5</f>
        <v>710266.6</v>
      </c>
    </row>
    <row r="6" spans="1:6" ht="26.25" thickBot="1">
      <c r="A6" s="109" t="s">
        <v>131</v>
      </c>
      <c r="B6" s="165">
        <v>104.32331740503767</v>
      </c>
      <c r="C6" s="165">
        <v>103.44309529367746</v>
      </c>
      <c r="D6" s="166">
        <v>103.55933209235371</v>
      </c>
      <c r="E6" s="166">
        <v>103.74895848228701</v>
      </c>
      <c r="F6" s="149">
        <v>103.7</v>
      </c>
    </row>
  </sheetData>
  <mergeCells count="1">
    <mergeCell ref="A2:F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72"/>
  <sheetViews>
    <sheetView showGridLines="0" workbookViewId="0" topLeftCell="A1">
      <selection activeCell="A42" sqref="A42"/>
    </sheetView>
  </sheetViews>
  <sheetFormatPr defaultColWidth="9.140625" defaultRowHeight="12.75"/>
  <cols>
    <col min="1" max="1" width="37.8515625" style="2" customWidth="1"/>
    <col min="2" max="5" width="12.57421875" style="1" customWidth="1"/>
    <col min="6" max="16384" width="9.140625" style="1" customWidth="1"/>
  </cols>
  <sheetData>
    <row r="2" spans="1:5" ht="27" customHeight="1">
      <c r="A2" s="188" t="s">
        <v>139</v>
      </c>
      <c r="B2" s="189"/>
      <c r="C2" s="189"/>
      <c r="D2" s="190"/>
      <c r="E2" s="190"/>
    </row>
    <row r="3" ht="6.75" customHeight="1" thickBot="1"/>
    <row r="4" spans="1:5" ht="13.5" thickBot="1">
      <c r="A4" s="77"/>
      <c r="B4" s="186" t="s">
        <v>93</v>
      </c>
      <c r="C4" s="187"/>
      <c r="D4" s="186" t="s">
        <v>124</v>
      </c>
      <c r="E4" s="179"/>
    </row>
    <row r="5" spans="1:5" ht="13.5" thickBot="1">
      <c r="A5" s="78"/>
      <c r="B5" s="79" t="s">
        <v>3</v>
      </c>
      <c r="C5" s="80" t="s">
        <v>4</v>
      </c>
      <c r="D5" s="79" t="s">
        <v>3</v>
      </c>
      <c r="E5" s="80" t="s">
        <v>4</v>
      </c>
    </row>
    <row r="6" spans="1:5" ht="7.5" customHeight="1">
      <c r="A6" s="81"/>
      <c r="B6" s="150"/>
      <c r="C6" s="151"/>
      <c r="D6" s="150"/>
      <c r="E6" s="151"/>
    </row>
    <row r="7" spans="1:5" ht="12.75">
      <c r="A7" s="99" t="s">
        <v>81</v>
      </c>
      <c r="B7" s="86">
        <v>2.8</v>
      </c>
      <c r="C7" s="87">
        <v>4.2</v>
      </c>
      <c r="D7" s="86">
        <v>-0.2</v>
      </c>
      <c r="E7" s="87">
        <v>-0.5</v>
      </c>
    </row>
    <row r="8" spans="1:5" ht="12.75">
      <c r="A8" s="99" t="s">
        <v>75</v>
      </c>
      <c r="B8" s="86">
        <v>22.1</v>
      </c>
      <c r="C8" s="87">
        <v>23.2</v>
      </c>
      <c r="D8" s="86">
        <v>0.3</v>
      </c>
      <c r="E8" s="87">
        <v>0.5</v>
      </c>
    </row>
    <row r="9" spans="1:5" ht="12.75">
      <c r="A9" s="99" t="s">
        <v>82</v>
      </c>
      <c r="B9" s="86">
        <v>13.4</v>
      </c>
      <c r="C9" s="87">
        <v>7.4</v>
      </c>
      <c r="D9" s="86">
        <v>1.4</v>
      </c>
      <c r="E9" s="87">
        <v>0.6</v>
      </c>
    </row>
    <row r="10" spans="1:5" ht="50.25" customHeight="1">
      <c r="A10" s="99" t="s">
        <v>83</v>
      </c>
      <c r="B10" s="86">
        <v>15.3</v>
      </c>
      <c r="C10" s="87">
        <v>15.8</v>
      </c>
      <c r="D10" s="86">
        <v>0.6</v>
      </c>
      <c r="E10" s="87">
        <v>1</v>
      </c>
    </row>
    <row r="11" spans="1:5" ht="12.75">
      <c r="A11" s="99" t="s">
        <v>84</v>
      </c>
      <c r="B11" s="86">
        <v>5.3</v>
      </c>
      <c r="C11" s="87">
        <v>5.7</v>
      </c>
      <c r="D11" s="86">
        <v>0.5</v>
      </c>
      <c r="E11" s="87">
        <v>0.6</v>
      </c>
    </row>
    <row r="12" spans="1:5" ht="12.75">
      <c r="A12" s="99" t="s">
        <v>85</v>
      </c>
      <c r="B12" s="86">
        <v>3.1</v>
      </c>
      <c r="C12" s="87">
        <v>3.5</v>
      </c>
      <c r="D12" s="86">
        <v>0</v>
      </c>
      <c r="E12" s="87">
        <v>0</v>
      </c>
    </row>
    <row r="13" spans="1:5" ht="12.75">
      <c r="A13" s="99" t="s">
        <v>86</v>
      </c>
      <c r="B13" s="86">
        <v>7.3</v>
      </c>
      <c r="C13" s="87">
        <v>8</v>
      </c>
      <c r="D13" s="86">
        <v>0.2</v>
      </c>
      <c r="E13" s="87">
        <v>0.2</v>
      </c>
    </row>
    <row r="14" spans="1:5" ht="63.75">
      <c r="A14" s="99" t="s">
        <v>129</v>
      </c>
      <c r="B14" s="86">
        <v>8.4</v>
      </c>
      <c r="C14" s="87">
        <v>7.3</v>
      </c>
      <c r="D14" s="86">
        <v>0.5</v>
      </c>
      <c r="E14" s="87">
        <v>0.3</v>
      </c>
    </row>
    <row r="15" spans="1:5" ht="39.75" customHeight="1">
      <c r="A15" s="99" t="s">
        <v>88</v>
      </c>
      <c r="B15" s="86">
        <v>9</v>
      </c>
      <c r="C15" s="87">
        <v>10.2</v>
      </c>
      <c r="D15" s="86">
        <v>0</v>
      </c>
      <c r="E15" s="87">
        <v>0.2</v>
      </c>
    </row>
    <row r="16" spans="1:5" ht="38.25">
      <c r="A16" s="99" t="s">
        <v>89</v>
      </c>
      <c r="B16" s="86">
        <v>2.4</v>
      </c>
      <c r="C16" s="87">
        <v>2.6</v>
      </c>
      <c r="D16" s="86">
        <v>0.1</v>
      </c>
      <c r="E16" s="87">
        <v>0.1</v>
      </c>
    </row>
    <row r="17" spans="1:5" ht="7.5" customHeight="1">
      <c r="A17" s="85"/>
      <c r="B17" s="86"/>
      <c r="C17" s="87"/>
      <c r="D17" s="86"/>
      <c r="E17" s="87"/>
    </row>
    <row r="18" spans="1:5" ht="12.75">
      <c r="A18" s="100" t="s">
        <v>90</v>
      </c>
      <c r="B18" s="152">
        <f>SUM(B7:B16)</f>
        <v>89.10000000000002</v>
      </c>
      <c r="C18" s="153">
        <f>SUM(C7:C16)</f>
        <v>87.89999999999999</v>
      </c>
      <c r="D18" s="152">
        <f>SUM(D7:D16)</f>
        <v>3.4000000000000004</v>
      </c>
      <c r="E18" s="153">
        <f>SUM(E7:E16)</f>
        <v>3.0000000000000004</v>
      </c>
    </row>
    <row r="19" spans="1:5" ht="7.5" customHeight="1">
      <c r="A19" s="81"/>
      <c r="B19" s="86"/>
      <c r="C19" s="87"/>
      <c r="D19" s="86"/>
      <c r="E19" s="87"/>
    </row>
    <row r="20" spans="1:5" ht="12.75">
      <c r="A20" s="100" t="s">
        <v>79</v>
      </c>
      <c r="B20" s="152">
        <v>10.9</v>
      </c>
      <c r="C20" s="153">
        <v>12.1</v>
      </c>
      <c r="D20" s="152">
        <v>0.3</v>
      </c>
      <c r="E20" s="153">
        <v>0.7</v>
      </c>
    </row>
    <row r="21" spans="1:5" ht="8.25" customHeight="1" thickBot="1">
      <c r="A21" s="81"/>
      <c r="B21" s="86"/>
      <c r="C21" s="87"/>
      <c r="D21" s="86"/>
      <c r="E21" s="87"/>
    </row>
    <row r="22" spans="1:5" ht="6.75" customHeight="1">
      <c r="A22" s="90"/>
      <c r="B22" s="91"/>
      <c r="C22" s="92"/>
      <c r="D22" s="91"/>
      <c r="E22" s="92"/>
    </row>
    <row r="23" spans="1:5" ht="12.75">
      <c r="A23" s="93" t="s">
        <v>91</v>
      </c>
      <c r="B23" s="94">
        <f>+B20+B18</f>
        <v>100.00000000000003</v>
      </c>
      <c r="C23" s="95">
        <f>+C20+C18</f>
        <v>99.99999999999999</v>
      </c>
      <c r="D23" s="94">
        <f>+D20+D18</f>
        <v>3.7</v>
      </c>
      <c r="E23" s="95">
        <f>+E20+E18</f>
        <v>3.7</v>
      </c>
    </row>
    <row r="24" spans="1:5" ht="6.75" customHeight="1" thickBot="1">
      <c r="A24" s="96"/>
      <c r="B24" s="130"/>
      <c r="C24" s="131"/>
      <c r="D24" s="130"/>
      <c r="E24" s="131"/>
    </row>
    <row r="51" spans="1:3" ht="12.75">
      <c r="A51" s="184" t="s">
        <v>92</v>
      </c>
      <c r="B51" s="185"/>
      <c r="C51" s="185"/>
    </row>
    <row r="52" ht="13.5" thickBot="1"/>
    <row r="53" spans="1:3" ht="13.5" thickBot="1">
      <c r="A53" s="77"/>
      <c r="B53" s="101" t="s">
        <v>93</v>
      </c>
      <c r="C53" s="102" t="s">
        <v>94</v>
      </c>
    </row>
    <row r="54" spans="1:3" ht="13.5" thickBot="1">
      <c r="A54" s="78"/>
      <c r="B54" s="79" t="s">
        <v>80</v>
      </c>
      <c r="C54" s="103" t="s">
        <v>80</v>
      </c>
    </row>
    <row r="55" spans="1:3" ht="12.75">
      <c r="A55" s="81"/>
      <c r="B55" s="82"/>
      <c r="C55" s="104"/>
    </row>
    <row r="56" spans="1:3" ht="12.75">
      <c r="A56" s="84" t="s">
        <v>95</v>
      </c>
      <c r="B56" s="105">
        <f>+B57+B61</f>
        <v>78.1</v>
      </c>
      <c r="C56" s="105">
        <f>+C57+C61</f>
        <v>0.8</v>
      </c>
    </row>
    <row r="57" spans="1:3" ht="25.5">
      <c r="A57" s="85" t="s">
        <v>96</v>
      </c>
      <c r="B57" s="89">
        <f>+B58+B59+B60</f>
        <v>71.3</v>
      </c>
      <c r="C57" s="89">
        <f>+C58+C59+C60</f>
        <v>0.6</v>
      </c>
    </row>
    <row r="58" spans="1:3" ht="25.5">
      <c r="A58" s="85" t="s">
        <v>97</v>
      </c>
      <c r="B58" s="89">
        <v>60.8</v>
      </c>
      <c r="C58" s="89">
        <v>0.4</v>
      </c>
    </row>
    <row r="59" spans="1:3" ht="51">
      <c r="A59" s="85" t="s">
        <v>98</v>
      </c>
      <c r="B59" s="89">
        <v>1.4</v>
      </c>
      <c r="C59" s="89">
        <v>0.1</v>
      </c>
    </row>
    <row r="60" spans="1:3" ht="25.5">
      <c r="A60" s="85" t="s">
        <v>99</v>
      </c>
      <c r="B60" s="89">
        <v>9.1</v>
      </c>
      <c r="C60" s="89">
        <v>0.1</v>
      </c>
    </row>
    <row r="61" spans="1:3" ht="25.5">
      <c r="A61" s="85" t="s">
        <v>100</v>
      </c>
      <c r="B61" s="89">
        <v>6.8</v>
      </c>
      <c r="C61" s="89">
        <v>0.2</v>
      </c>
    </row>
    <row r="62" spans="1:3" ht="12.75">
      <c r="A62" s="85"/>
      <c r="B62" s="89"/>
      <c r="C62" s="89"/>
    </row>
    <row r="63" spans="1:3" ht="12.75">
      <c r="A63" s="84" t="s">
        <v>101</v>
      </c>
      <c r="B63" s="105">
        <v>26.6</v>
      </c>
      <c r="C63" s="105">
        <v>1</v>
      </c>
    </row>
    <row r="64" spans="1:3" ht="12.75">
      <c r="A64" s="84" t="s">
        <v>102</v>
      </c>
      <c r="B64" s="105">
        <v>0.4</v>
      </c>
      <c r="C64" s="105">
        <v>-0.8</v>
      </c>
    </row>
    <row r="65" spans="1:3" ht="12.75">
      <c r="A65" s="88"/>
      <c r="B65" s="89"/>
      <c r="C65" s="89"/>
    </row>
    <row r="66" spans="1:3" ht="12.75">
      <c r="A66" s="84" t="s">
        <v>103</v>
      </c>
      <c r="B66" s="105">
        <f>+B67-B68</f>
        <v>-5.100000000000001</v>
      </c>
      <c r="C66" s="105">
        <f>+C67-C68</f>
        <v>-0.7000000000000001</v>
      </c>
    </row>
    <row r="67" spans="1:3" ht="12.75">
      <c r="A67" s="88" t="s">
        <v>104</v>
      </c>
      <c r="B67" s="89">
        <v>39.9</v>
      </c>
      <c r="C67" s="89">
        <v>-1.3</v>
      </c>
    </row>
    <row r="68" spans="1:3" ht="12.75">
      <c r="A68" s="88" t="s">
        <v>105</v>
      </c>
      <c r="B68" s="89">
        <v>45</v>
      </c>
      <c r="C68" s="89">
        <v>-0.6</v>
      </c>
    </row>
    <row r="69" spans="1:3" ht="13.5" thickBot="1">
      <c r="A69" s="81"/>
      <c r="B69" s="89"/>
      <c r="C69" s="89"/>
    </row>
    <row r="70" spans="1:3" ht="12.75">
      <c r="A70" s="90"/>
      <c r="B70" s="91"/>
      <c r="C70" s="91"/>
    </row>
    <row r="71" spans="1:3" ht="12.75">
      <c r="A71" s="93" t="s">
        <v>91</v>
      </c>
      <c r="B71" s="94">
        <f>+B56+B63+B64+B66</f>
        <v>100</v>
      </c>
      <c r="C71" s="94">
        <f>+C56+C63+C64+C66</f>
        <v>0.29999999999999993</v>
      </c>
    </row>
    <row r="72" spans="1:3" ht="13.5" thickBot="1">
      <c r="A72" s="96"/>
      <c r="B72" s="97"/>
      <c r="C72" s="106"/>
    </row>
  </sheetData>
  <mergeCells count="4">
    <mergeCell ref="A51:C51"/>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23"/>
  <sheetViews>
    <sheetView showGridLines="0" workbookViewId="0" topLeftCell="A1">
      <selection activeCell="A42" sqref="A42"/>
    </sheetView>
  </sheetViews>
  <sheetFormatPr defaultColWidth="9.140625" defaultRowHeight="12.75"/>
  <cols>
    <col min="1" max="1" width="36.00390625" style="2" customWidth="1"/>
    <col min="2" max="5" width="12.7109375" style="1" customWidth="1"/>
    <col min="6" max="16384" width="9.140625" style="1" customWidth="1"/>
  </cols>
  <sheetData>
    <row r="2" spans="1:5" ht="28.5" customHeight="1">
      <c r="A2" s="191" t="s">
        <v>140</v>
      </c>
      <c r="B2" s="192"/>
      <c r="C2" s="192"/>
      <c r="D2" s="192"/>
      <c r="E2" s="190"/>
    </row>
    <row r="3" ht="7.5" customHeight="1" thickBot="1"/>
    <row r="4" spans="1:5" ht="13.5" thickBot="1">
      <c r="A4" s="77"/>
      <c r="B4" s="186" t="s">
        <v>93</v>
      </c>
      <c r="C4" s="187"/>
      <c r="D4" s="186" t="s">
        <v>124</v>
      </c>
      <c r="E4" s="179"/>
    </row>
    <row r="5" spans="1:5" ht="13.5" thickBot="1">
      <c r="A5" s="78"/>
      <c r="B5" s="79" t="s">
        <v>3</v>
      </c>
      <c r="C5" s="80" t="s">
        <v>4</v>
      </c>
      <c r="D5" s="79" t="s">
        <v>3</v>
      </c>
      <c r="E5" s="80" t="s">
        <v>4</v>
      </c>
    </row>
    <row r="6" spans="1:5" ht="7.5" customHeight="1">
      <c r="A6" s="81"/>
      <c r="B6" s="82"/>
      <c r="C6" s="83"/>
      <c r="D6" s="82"/>
      <c r="E6" s="75"/>
    </row>
    <row r="7" spans="1:5" ht="12.75">
      <c r="A7" s="84" t="s">
        <v>95</v>
      </c>
      <c r="B7" s="152">
        <f>+B8+B12</f>
        <v>72.4</v>
      </c>
      <c r="C7" s="154">
        <f>+C8+C12</f>
        <v>75.1</v>
      </c>
      <c r="D7" s="152">
        <f>+D8+D12</f>
        <v>4.699999999999999</v>
      </c>
      <c r="E7" s="153">
        <f>+E8+E12</f>
        <v>4</v>
      </c>
    </row>
    <row r="8" spans="1:5" ht="25.5">
      <c r="A8" s="85" t="s">
        <v>96</v>
      </c>
      <c r="B8" s="86">
        <f>+B9+B10+B11</f>
        <v>65.60000000000001</v>
      </c>
      <c r="C8" s="155">
        <f>+C9+C10+C11</f>
        <v>68</v>
      </c>
      <c r="D8" s="86">
        <f>+D9+D10+D11</f>
        <v>4.6</v>
      </c>
      <c r="E8" s="87">
        <f>+E9+E10+E11</f>
        <v>3.9</v>
      </c>
    </row>
    <row r="9" spans="1:5" ht="25.5">
      <c r="A9" s="85" t="s">
        <v>97</v>
      </c>
      <c r="B9" s="86">
        <v>58.7</v>
      </c>
      <c r="C9" s="155">
        <v>61.3</v>
      </c>
      <c r="D9" s="86">
        <v>4.5</v>
      </c>
      <c r="E9" s="87">
        <v>3.8</v>
      </c>
    </row>
    <row r="10" spans="1:5" ht="38.25">
      <c r="A10" s="85" t="s">
        <v>128</v>
      </c>
      <c r="B10" s="86">
        <v>0.6</v>
      </c>
      <c r="C10" s="155">
        <v>0.3</v>
      </c>
      <c r="D10" s="86">
        <v>0</v>
      </c>
      <c r="E10" s="87">
        <v>0</v>
      </c>
    </row>
    <row r="11" spans="1:5" ht="25.5">
      <c r="A11" s="85" t="s">
        <v>99</v>
      </c>
      <c r="B11" s="86">
        <v>6.3</v>
      </c>
      <c r="C11" s="155">
        <v>6.4</v>
      </c>
      <c r="D11" s="86">
        <v>0.1</v>
      </c>
      <c r="E11" s="87">
        <v>0.1</v>
      </c>
    </row>
    <row r="12" spans="1:5" ht="25.5">
      <c r="A12" s="85" t="s">
        <v>100</v>
      </c>
      <c r="B12" s="86">
        <v>6.8</v>
      </c>
      <c r="C12" s="155">
        <v>7.1</v>
      </c>
      <c r="D12" s="86">
        <v>0.1</v>
      </c>
      <c r="E12" s="87">
        <v>0.1</v>
      </c>
    </row>
    <row r="13" spans="1:5" ht="6" customHeight="1">
      <c r="A13" s="85"/>
      <c r="B13" s="86"/>
      <c r="C13" s="155"/>
      <c r="D13" s="86"/>
      <c r="E13" s="87"/>
    </row>
    <row r="14" spans="1:5" ht="12.75">
      <c r="A14" s="84" t="s">
        <v>101</v>
      </c>
      <c r="B14" s="152">
        <v>25.2</v>
      </c>
      <c r="C14" s="154">
        <v>24.5</v>
      </c>
      <c r="D14" s="152">
        <v>2.6</v>
      </c>
      <c r="E14" s="153">
        <v>1.8</v>
      </c>
    </row>
    <row r="15" spans="1:5" ht="12.75">
      <c r="A15" s="84" t="s">
        <v>102</v>
      </c>
      <c r="B15" s="152">
        <v>4.7</v>
      </c>
      <c r="C15" s="154">
        <v>1</v>
      </c>
      <c r="D15" s="152">
        <v>-1.5</v>
      </c>
      <c r="E15" s="153">
        <v>-0.5</v>
      </c>
    </row>
    <row r="16" spans="1:5" ht="7.5" customHeight="1">
      <c r="A16" s="88"/>
      <c r="B16" s="86"/>
      <c r="C16" s="155"/>
      <c r="D16" s="86"/>
      <c r="E16" s="87"/>
    </row>
    <row r="17" spans="1:5" ht="12.75">
      <c r="A17" s="84" t="s">
        <v>103</v>
      </c>
      <c r="B17" s="152">
        <f>+B18-B19</f>
        <v>-2.299999999999997</v>
      </c>
      <c r="C17" s="154">
        <f>+C18-C19</f>
        <v>-0.6000000000000014</v>
      </c>
      <c r="D17" s="152">
        <f>+D18-D19</f>
        <v>-2.0999999999999996</v>
      </c>
      <c r="E17" s="153">
        <f>+E18-E19</f>
        <v>-1.6</v>
      </c>
    </row>
    <row r="18" spans="1:5" ht="12.75">
      <c r="A18" s="88" t="s">
        <v>104</v>
      </c>
      <c r="B18" s="86">
        <v>34.2</v>
      </c>
      <c r="C18" s="155">
        <v>40.9</v>
      </c>
      <c r="D18" s="86">
        <v>-0.7</v>
      </c>
      <c r="E18" s="87">
        <v>1.9</v>
      </c>
    </row>
    <row r="19" spans="1:5" ht="12.75">
      <c r="A19" s="88" t="s">
        <v>105</v>
      </c>
      <c r="B19" s="86">
        <v>36.5</v>
      </c>
      <c r="C19" s="155">
        <v>41.5</v>
      </c>
      <c r="D19" s="86">
        <v>1.4</v>
      </c>
      <c r="E19" s="87">
        <v>3.5</v>
      </c>
    </row>
    <row r="20" spans="1:5" ht="6.75" customHeight="1" thickBot="1">
      <c r="A20" s="81"/>
      <c r="B20" s="89"/>
      <c r="C20" s="132"/>
      <c r="D20" s="89"/>
      <c r="E20" s="164"/>
    </row>
    <row r="21" spans="1:5" ht="5.25" customHeight="1">
      <c r="A21" s="90"/>
      <c r="B21" s="91"/>
      <c r="C21" s="133"/>
      <c r="D21" s="91"/>
      <c r="E21" s="92"/>
    </row>
    <row r="22" spans="1:5" ht="12.75">
      <c r="A22" s="93" t="s">
        <v>91</v>
      </c>
      <c r="B22" s="94">
        <f>+B7+B14+B15+B17</f>
        <v>100.00000000000001</v>
      </c>
      <c r="C22" s="134">
        <f>+C7+C14+C15+C17</f>
        <v>100</v>
      </c>
      <c r="D22" s="94">
        <f>+D7+D14+D15+D17</f>
        <v>3.6999999999999993</v>
      </c>
      <c r="E22" s="95">
        <f>+E7+E14+E15+E17</f>
        <v>3.6999999999999997</v>
      </c>
    </row>
    <row r="23" spans="1:5" ht="6" customHeight="1" thickBot="1">
      <c r="A23" s="96"/>
      <c r="B23" s="97"/>
      <c r="C23" s="98"/>
      <c r="D23" s="97"/>
      <c r="E23" s="76"/>
    </row>
  </sheetData>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45"/>
  <sheetViews>
    <sheetView showGridLines="0" workbookViewId="0" topLeftCell="A15">
      <selection activeCell="A42" sqref="A42"/>
    </sheetView>
  </sheetViews>
  <sheetFormatPr defaultColWidth="9.140625" defaultRowHeight="12.75"/>
  <cols>
    <col min="1" max="1" width="42.140625" style="51" customWidth="1"/>
    <col min="2" max="4" width="12.7109375" style="51" customWidth="1"/>
    <col min="5" max="16384" width="9.140625" style="52" customWidth="1"/>
  </cols>
  <sheetData>
    <row r="2" ht="12.75">
      <c r="A2" s="128" t="s">
        <v>141</v>
      </c>
    </row>
    <row r="3" ht="5.25" customHeight="1"/>
    <row r="4" ht="12">
      <c r="D4" s="30" t="s">
        <v>106</v>
      </c>
    </row>
    <row r="5" spans="1:4" ht="51.75" customHeight="1">
      <c r="A5" s="31"/>
      <c r="B5" s="32" t="s">
        <v>107</v>
      </c>
      <c r="C5" s="32" t="s">
        <v>142</v>
      </c>
      <c r="D5" s="32" t="s">
        <v>143</v>
      </c>
    </row>
    <row r="6" spans="1:4" ht="7.5" customHeight="1">
      <c r="A6" s="33"/>
      <c r="B6" s="61"/>
      <c r="C6" s="61"/>
      <c r="D6" s="61"/>
    </row>
    <row r="7" spans="1:4" ht="12">
      <c r="A7" s="35" t="s">
        <v>81</v>
      </c>
      <c r="B7" s="36">
        <v>5996.3</v>
      </c>
      <c r="C7" s="36">
        <v>94.60445637045302</v>
      </c>
      <c r="D7" s="36">
        <v>79.47593044215884</v>
      </c>
    </row>
    <row r="8" spans="1:4" ht="12">
      <c r="A8" s="35" t="s">
        <v>75</v>
      </c>
      <c r="B8" s="36">
        <v>46382.2</v>
      </c>
      <c r="C8" s="36">
        <v>101.25285028216202</v>
      </c>
      <c r="D8" s="36">
        <v>97.25627847777453</v>
      </c>
    </row>
    <row r="9" spans="1:4" ht="12">
      <c r="A9" s="35" t="s">
        <v>82</v>
      </c>
      <c r="B9" s="36">
        <v>28047.9</v>
      </c>
      <c r="C9" s="36">
        <v>111.6353742830531</v>
      </c>
      <c r="D9" s="36">
        <v>102.63805027994293</v>
      </c>
    </row>
    <row r="10" spans="1:4" ht="36">
      <c r="A10" s="35" t="s">
        <v>108</v>
      </c>
      <c r="B10" s="36">
        <v>32088.6</v>
      </c>
      <c r="C10" s="36">
        <v>104.3251862961847</v>
      </c>
      <c r="D10" s="36">
        <v>104.13710739993122</v>
      </c>
    </row>
    <row r="11" spans="1:4" ht="12">
      <c r="A11" s="35" t="s">
        <v>84</v>
      </c>
      <c r="B11" s="36">
        <v>11184.8</v>
      </c>
      <c r="C11" s="36">
        <v>111.11667928390932</v>
      </c>
      <c r="D11" s="36">
        <v>107.32634124341492</v>
      </c>
    </row>
    <row r="12" spans="1:4" ht="12">
      <c r="A12" s="35" t="s">
        <v>85</v>
      </c>
      <c r="B12" s="36">
        <v>6521.3</v>
      </c>
      <c r="C12" s="36">
        <v>98.50874440572721</v>
      </c>
      <c r="D12" s="36">
        <v>109.32606873428333</v>
      </c>
    </row>
    <row r="13" spans="1:4" ht="12">
      <c r="A13" s="35" t="s">
        <v>86</v>
      </c>
      <c r="B13" s="36">
        <v>15246.3</v>
      </c>
      <c r="C13" s="36">
        <v>102.40703669171285</v>
      </c>
      <c r="D13" s="36">
        <v>102.06728033472803</v>
      </c>
    </row>
    <row r="14" spans="1:4" ht="36">
      <c r="A14" s="35" t="s">
        <v>87</v>
      </c>
      <c r="B14" s="36">
        <v>17597.1</v>
      </c>
      <c r="C14" s="36">
        <v>106.47475463574219</v>
      </c>
      <c r="D14" s="36">
        <v>107.4920894774779</v>
      </c>
    </row>
    <row r="15" spans="1:4" ht="36">
      <c r="A15" s="35" t="s">
        <v>88</v>
      </c>
      <c r="B15" s="36">
        <v>18922.1</v>
      </c>
      <c r="C15" s="36">
        <v>100.17246575801212</v>
      </c>
      <c r="D15" s="36">
        <v>105.43028276918791</v>
      </c>
    </row>
    <row r="16" spans="1:4" ht="24">
      <c r="A16" s="35" t="s">
        <v>89</v>
      </c>
      <c r="B16" s="36">
        <v>5105.1</v>
      </c>
      <c r="C16" s="36">
        <v>103.96947911612932</v>
      </c>
      <c r="D16" s="36">
        <v>108.28278114792344</v>
      </c>
    </row>
    <row r="17" spans="1:4" ht="4.5" customHeight="1">
      <c r="A17" s="37"/>
      <c r="B17" s="36"/>
      <c r="C17" s="36"/>
      <c r="D17" s="36"/>
    </row>
    <row r="18" spans="1:4" ht="12">
      <c r="A18" s="38" t="s">
        <v>90</v>
      </c>
      <c r="B18" s="36">
        <f>SUM(B7:B16)</f>
        <v>187091.7</v>
      </c>
      <c r="C18" s="36">
        <v>103.8405086541858</v>
      </c>
      <c r="D18" s="36">
        <v>101.82814391333505</v>
      </c>
    </row>
    <row r="19" spans="1:4" ht="5.25" customHeight="1">
      <c r="A19" s="39"/>
      <c r="B19" s="36"/>
      <c r="C19" s="36"/>
      <c r="D19" s="36"/>
    </row>
    <row r="20" spans="1:4" ht="14.25">
      <c r="A20" s="38" t="s">
        <v>125</v>
      </c>
      <c r="B20" s="36">
        <v>22905.2</v>
      </c>
      <c r="C20" s="36">
        <v>102.97651973219905</v>
      </c>
      <c r="D20" s="36">
        <v>106.06714517249362</v>
      </c>
    </row>
    <row r="21" spans="1:4" ht="5.25" customHeight="1">
      <c r="A21" s="40"/>
      <c r="B21" s="41"/>
      <c r="C21" s="41"/>
      <c r="D21" s="41"/>
    </row>
    <row r="22" spans="1:5" ht="18" customHeight="1">
      <c r="A22" s="53" t="s">
        <v>109</v>
      </c>
      <c r="B22" s="54">
        <f>+B20+B18</f>
        <v>209996.90000000002</v>
      </c>
      <c r="C22" s="54">
        <v>103.74895848228701</v>
      </c>
      <c r="D22" s="54">
        <v>102.27397361682154</v>
      </c>
      <c r="E22" s="55"/>
    </row>
    <row r="23" spans="1:4" ht="6" customHeight="1">
      <c r="A23" s="42"/>
      <c r="B23" s="41"/>
      <c r="C23" s="41"/>
      <c r="D23" s="41"/>
    </row>
    <row r="24" spans="1:5" ht="12">
      <c r="A24" s="46" t="s">
        <v>110</v>
      </c>
      <c r="B24" s="36">
        <f>+B25+B29</f>
        <v>151946.69999999998</v>
      </c>
      <c r="C24" s="36">
        <v>106.41927820359423</v>
      </c>
      <c r="D24" s="36">
        <v>98.9220227535359</v>
      </c>
      <c r="E24" s="156"/>
    </row>
    <row r="25" spans="1:6" ht="26.25">
      <c r="A25" s="67" t="s">
        <v>126</v>
      </c>
      <c r="B25" s="36">
        <f>+B26+B27+B28</f>
        <v>137633.4</v>
      </c>
      <c r="C25" s="36">
        <v>106.97514866825932</v>
      </c>
      <c r="D25" s="36">
        <v>98.73554477890326</v>
      </c>
      <c r="E25" s="156"/>
      <c r="F25" s="55"/>
    </row>
    <row r="26" spans="1:5" ht="24">
      <c r="A26" s="68" t="s">
        <v>111</v>
      </c>
      <c r="B26" s="36">
        <v>123255.5</v>
      </c>
      <c r="C26" s="36">
        <v>107.63235160056898</v>
      </c>
      <c r="D26" s="36">
        <v>98.48456398254604</v>
      </c>
      <c r="E26" s="156"/>
    </row>
    <row r="27" spans="1:5" ht="36">
      <c r="A27" s="68" t="s">
        <v>112</v>
      </c>
      <c r="B27" s="36">
        <v>1261.7</v>
      </c>
      <c r="C27" s="36">
        <v>104.98848810437451</v>
      </c>
      <c r="D27" s="36">
        <v>102.4772579597141</v>
      </c>
      <c r="E27" s="156"/>
    </row>
    <row r="28" spans="1:5" ht="24">
      <c r="A28" s="68" t="s">
        <v>113</v>
      </c>
      <c r="B28" s="36">
        <v>13116.2</v>
      </c>
      <c r="C28" s="36">
        <v>101.21258789123266</v>
      </c>
      <c r="D28" s="36">
        <v>100.79537682417946</v>
      </c>
      <c r="E28" s="156"/>
    </row>
    <row r="29" spans="1:5" ht="26.25">
      <c r="A29" s="67" t="s">
        <v>127</v>
      </c>
      <c r="B29" s="36">
        <v>14313.3</v>
      </c>
      <c r="C29" s="36">
        <v>101.25657510227937</v>
      </c>
      <c r="D29" s="36">
        <v>100.75176855664661</v>
      </c>
      <c r="E29" s="156"/>
    </row>
    <row r="30" spans="1:5" ht="4.5" customHeight="1">
      <c r="A30" s="69"/>
      <c r="B30" s="36"/>
      <c r="C30" s="36"/>
      <c r="D30" s="36"/>
      <c r="E30" s="156"/>
    </row>
    <row r="31" spans="1:5" ht="12">
      <c r="A31" s="46" t="s">
        <v>114</v>
      </c>
      <c r="B31" s="36">
        <v>62866</v>
      </c>
      <c r="C31" s="36">
        <v>103.84429874542187</v>
      </c>
      <c r="D31" s="36">
        <v>106.95753071800682</v>
      </c>
      <c r="E31" s="156"/>
    </row>
    <row r="32" spans="1:5" ht="12">
      <c r="A32" s="46" t="s">
        <v>115</v>
      </c>
      <c r="B32" s="36"/>
      <c r="C32" s="36"/>
      <c r="D32" s="36"/>
      <c r="E32" s="156"/>
    </row>
    <row r="33" spans="1:5" ht="12">
      <c r="A33" s="67" t="s">
        <v>101</v>
      </c>
      <c r="B33" s="36">
        <v>52913.1</v>
      </c>
      <c r="C33" s="36">
        <v>110.96725919125738</v>
      </c>
      <c r="D33" s="36">
        <v>99.94220275500201</v>
      </c>
      <c r="E33" s="156"/>
    </row>
    <row r="34" spans="1:5" ht="6" customHeight="1">
      <c r="A34" s="70"/>
      <c r="B34" s="36"/>
      <c r="C34" s="36"/>
      <c r="D34" s="36"/>
      <c r="E34" s="156"/>
    </row>
    <row r="35" spans="1:5" ht="12">
      <c r="A35" s="46" t="s">
        <v>103</v>
      </c>
      <c r="B35" s="36">
        <f>+B36-B37</f>
        <v>-4815.799999999988</v>
      </c>
      <c r="C35" s="48" t="s">
        <v>7</v>
      </c>
      <c r="D35" s="48" t="s">
        <v>7</v>
      </c>
      <c r="E35" s="156"/>
    </row>
    <row r="36" spans="1:6" ht="12">
      <c r="A36" s="46" t="s">
        <v>116</v>
      </c>
      <c r="B36" s="36">
        <v>71845.6</v>
      </c>
      <c r="C36" s="36">
        <v>98.46168861498992</v>
      </c>
      <c r="D36" s="36">
        <v>101.73807885219392</v>
      </c>
      <c r="E36" s="156"/>
      <c r="F36" s="55"/>
    </row>
    <row r="37" spans="1:6" ht="12">
      <c r="A37" s="46" t="s">
        <v>117</v>
      </c>
      <c r="B37" s="36">
        <v>76661.4</v>
      </c>
      <c r="C37" s="36">
        <v>103.90429559470778</v>
      </c>
      <c r="D37" s="36">
        <v>98.7020645169597</v>
      </c>
      <c r="E37" s="156"/>
      <c r="F37" s="55"/>
    </row>
    <row r="38" spans="1:5" ht="6.75" customHeight="1">
      <c r="A38" s="71"/>
      <c r="B38" s="72"/>
      <c r="C38" s="72"/>
      <c r="D38" s="72"/>
      <c r="E38" s="156"/>
    </row>
    <row r="39" spans="1:5" ht="24.75" customHeight="1">
      <c r="A39" s="193" t="s">
        <v>120</v>
      </c>
      <c r="B39" s="194"/>
      <c r="C39" s="194"/>
      <c r="D39" s="194"/>
      <c r="E39" s="156"/>
    </row>
    <row r="40" spans="1:5" ht="59.25" customHeight="1">
      <c r="A40" s="193" t="s">
        <v>121</v>
      </c>
      <c r="B40" s="194"/>
      <c r="C40" s="194"/>
      <c r="D40" s="194"/>
      <c r="E40" s="156"/>
    </row>
    <row r="41" spans="1:5" ht="33.75" customHeight="1">
      <c r="A41" s="193" t="s">
        <v>122</v>
      </c>
      <c r="B41" s="194"/>
      <c r="C41" s="194"/>
      <c r="D41" s="194"/>
      <c r="E41" s="156"/>
    </row>
    <row r="42" spans="1:5" ht="12">
      <c r="A42" s="73"/>
      <c r="B42" s="74"/>
      <c r="C42" s="73"/>
      <c r="D42" s="73"/>
      <c r="E42" s="156"/>
    </row>
    <row r="43" spans="1:5" ht="12">
      <c r="A43" s="73"/>
      <c r="B43" s="73"/>
      <c r="C43" s="73"/>
      <c r="D43" s="73"/>
      <c r="E43" s="156"/>
    </row>
    <row r="44" spans="1:5" ht="12">
      <c r="A44" s="73"/>
      <c r="B44" s="73"/>
      <c r="C44" s="73"/>
      <c r="D44" s="73"/>
      <c r="E44" s="156"/>
    </row>
    <row r="45" spans="1:5" ht="12">
      <c r="A45" s="73"/>
      <c r="B45" s="73"/>
      <c r="C45" s="73"/>
      <c r="D45" s="73"/>
      <c r="E45" s="156"/>
    </row>
  </sheetData>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D46"/>
  <sheetViews>
    <sheetView showGridLines="0" workbookViewId="0" topLeftCell="A13">
      <selection activeCell="A42" sqref="A42"/>
    </sheetView>
  </sheetViews>
  <sheetFormatPr defaultColWidth="9.140625" defaultRowHeight="12.75"/>
  <cols>
    <col min="1" max="1" width="47.28125" style="73" customWidth="1"/>
    <col min="2" max="4" width="12.7109375" style="73" customWidth="1"/>
    <col min="5" max="16384" width="9.140625" style="52" customWidth="1"/>
  </cols>
  <sheetData>
    <row r="2" ht="12.75">
      <c r="A2" s="129" t="s">
        <v>144</v>
      </c>
    </row>
    <row r="3" ht="6" customHeight="1"/>
    <row r="4" ht="12">
      <c r="D4" s="57" t="s">
        <v>118</v>
      </c>
    </row>
    <row r="5" spans="1:4" ht="50.25" customHeight="1">
      <c r="A5" s="58"/>
      <c r="B5" s="59" t="s">
        <v>107</v>
      </c>
      <c r="C5" s="59" t="s">
        <v>145</v>
      </c>
      <c r="D5" s="59" t="s">
        <v>146</v>
      </c>
    </row>
    <row r="6" spans="1:4" ht="12">
      <c r="A6" s="60"/>
      <c r="B6" s="61"/>
      <c r="C6" s="61"/>
      <c r="D6" s="61"/>
    </row>
    <row r="7" spans="1:4" ht="12">
      <c r="A7" s="46" t="s">
        <v>81</v>
      </c>
      <c r="B7" s="36">
        <v>6025.3</v>
      </c>
      <c r="C7" s="36">
        <v>105.9381021668174</v>
      </c>
      <c r="D7" s="36">
        <v>72.2845658015208</v>
      </c>
    </row>
    <row r="8" spans="1:4" ht="12">
      <c r="A8" s="46" t="s">
        <v>75</v>
      </c>
      <c r="B8" s="36">
        <v>40675.5</v>
      </c>
      <c r="C8" s="36">
        <v>99.35712902601175</v>
      </c>
      <c r="D8" s="36">
        <v>97.69845884805335</v>
      </c>
    </row>
    <row r="9" spans="1:4" ht="12">
      <c r="A9" s="46" t="s">
        <v>82</v>
      </c>
      <c r="B9" s="36">
        <v>13792.6</v>
      </c>
      <c r="C9" s="36">
        <v>107.15081034269456</v>
      </c>
      <c r="D9" s="36">
        <v>100.8266714417117</v>
      </c>
    </row>
    <row r="10" spans="1:4" ht="36">
      <c r="A10" s="46" t="s">
        <v>108</v>
      </c>
      <c r="B10" s="36">
        <v>28680.3</v>
      </c>
      <c r="C10" s="36">
        <v>98.1681206365566</v>
      </c>
      <c r="D10" s="36">
        <v>101.62122541511145</v>
      </c>
    </row>
    <row r="11" spans="1:4" ht="12">
      <c r="A11" s="46" t="s">
        <v>84</v>
      </c>
      <c r="B11" s="36">
        <v>10581.6</v>
      </c>
      <c r="C11" s="36">
        <v>102.55942293486288</v>
      </c>
      <c r="D11" s="36">
        <v>101.93274732640336</v>
      </c>
    </row>
    <row r="12" spans="1:4" ht="12">
      <c r="A12" s="46" t="s">
        <v>85</v>
      </c>
      <c r="B12" s="36">
        <v>6267.4</v>
      </c>
      <c r="C12" s="36">
        <v>97.69931992475763</v>
      </c>
      <c r="D12" s="36">
        <v>103.31092149007534</v>
      </c>
    </row>
    <row r="13" spans="1:4" ht="12">
      <c r="A13" s="46" t="s">
        <v>86</v>
      </c>
      <c r="B13" s="36">
        <v>14627.7</v>
      </c>
      <c r="C13" s="36">
        <v>100.19721577726217</v>
      </c>
      <c r="D13" s="36">
        <v>100.9466785288093</v>
      </c>
    </row>
    <row r="14" spans="1:4" ht="25.5" customHeight="1">
      <c r="A14" s="46" t="s">
        <v>87</v>
      </c>
      <c r="B14" s="36">
        <v>13655.3</v>
      </c>
      <c r="C14" s="36">
        <v>101.22901953590755</v>
      </c>
      <c r="D14" s="36">
        <v>101.91608633473177</v>
      </c>
    </row>
    <row r="15" spans="1:4" ht="36">
      <c r="A15" s="46" t="s">
        <v>88</v>
      </c>
      <c r="B15" s="36">
        <v>18783.1</v>
      </c>
      <c r="C15" s="36">
        <v>98.85459533607681</v>
      </c>
      <c r="D15" s="36">
        <v>99.67598850309317</v>
      </c>
    </row>
    <row r="16" spans="1:4" ht="24">
      <c r="A16" s="46" t="s">
        <v>89</v>
      </c>
      <c r="B16" s="36">
        <v>4726</v>
      </c>
      <c r="C16" s="36">
        <v>94.49541284403668</v>
      </c>
      <c r="D16" s="36">
        <v>104.02256641930548</v>
      </c>
    </row>
    <row r="17" spans="1:4" ht="4.5" customHeight="1">
      <c r="A17" s="62"/>
      <c r="B17" s="36"/>
      <c r="C17" s="36"/>
      <c r="D17" s="36"/>
    </row>
    <row r="18" spans="1:4" ht="12">
      <c r="A18" s="63" t="s">
        <v>90</v>
      </c>
      <c r="B18" s="36">
        <f>SUM(B7:B16)</f>
        <v>157814.8</v>
      </c>
      <c r="C18" s="36">
        <v>100.4518096383923</v>
      </c>
      <c r="D18" s="36">
        <v>98.69209454130363</v>
      </c>
    </row>
    <row r="19" spans="1:4" ht="5.25" customHeight="1">
      <c r="A19" s="64"/>
      <c r="B19" s="36"/>
      <c r="C19" s="36"/>
      <c r="D19" s="36"/>
    </row>
    <row r="20" spans="1:4" ht="14.25">
      <c r="A20" s="63" t="s">
        <v>125</v>
      </c>
      <c r="B20" s="36">
        <v>23552.6</v>
      </c>
      <c r="C20" s="36">
        <v>93.23072976785943</v>
      </c>
      <c r="D20" s="36">
        <v>118.40299801381772</v>
      </c>
    </row>
    <row r="21" spans="1:4" ht="5.25" customHeight="1">
      <c r="A21" s="63"/>
      <c r="B21" s="36"/>
      <c r="C21" s="36"/>
      <c r="D21" s="36"/>
    </row>
    <row r="22" spans="1:4" ht="12">
      <c r="A22" s="63" t="s">
        <v>119</v>
      </c>
      <c r="B22" s="36">
        <f>+B24-B20-B18</f>
        <v>-1320.1000000000058</v>
      </c>
      <c r="C22" s="48" t="s">
        <v>7</v>
      </c>
      <c r="D22" s="48" t="s">
        <v>7</v>
      </c>
    </row>
    <row r="23" spans="1:4" ht="6" customHeight="1">
      <c r="A23" s="65"/>
      <c r="B23" s="36"/>
      <c r="C23" s="36"/>
      <c r="D23" s="36"/>
    </row>
    <row r="24" spans="1:4" ht="18" customHeight="1">
      <c r="A24" s="53" t="s">
        <v>109</v>
      </c>
      <c r="B24" s="54">
        <v>180047.3</v>
      </c>
      <c r="C24" s="54">
        <v>101.08461173131613</v>
      </c>
      <c r="D24" s="54">
        <v>99.16352382070421</v>
      </c>
    </row>
    <row r="25" spans="1:4" ht="6" customHeight="1">
      <c r="A25" s="66"/>
      <c r="B25" s="36"/>
      <c r="C25" s="36"/>
      <c r="D25" s="36"/>
    </row>
    <row r="26" spans="1:4" ht="12">
      <c r="A26" s="46" t="s">
        <v>110</v>
      </c>
      <c r="B26" s="36">
        <f>+B27+B31</f>
        <v>135271.2</v>
      </c>
      <c r="C26" s="36">
        <v>101.66949849585758</v>
      </c>
      <c r="D26" s="36">
        <v>96.80554870602285</v>
      </c>
    </row>
    <row r="27" spans="1:4" ht="26.25">
      <c r="A27" s="67" t="s">
        <v>126</v>
      </c>
      <c r="B27" s="36">
        <f>+B28+B29+B30</f>
        <v>122218.5</v>
      </c>
      <c r="C27" s="36">
        <v>102.04841379392768</v>
      </c>
      <c r="D27" s="36">
        <v>96.86497634243868</v>
      </c>
    </row>
    <row r="28" spans="1:4" ht="24">
      <c r="A28" s="68" t="s">
        <v>111</v>
      </c>
      <c r="B28" s="36">
        <v>110202.5</v>
      </c>
      <c r="C28" s="36">
        <v>102.13917891056835</v>
      </c>
      <c r="D28" s="36">
        <v>96.62809236235937</v>
      </c>
    </row>
    <row r="29" spans="1:4" ht="27" customHeight="1">
      <c r="A29" s="68" t="s">
        <v>112</v>
      </c>
      <c r="B29" s="36">
        <v>565.4</v>
      </c>
      <c r="C29" s="36">
        <v>83.9340885684861</v>
      </c>
      <c r="D29" s="36">
        <v>130.0181053234861</v>
      </c>
    </row>
    <row r="30" spans="1:4" ht="24">
      <c r="A30" s="68" t="s">
        <v>113</v>
      </c>
      <c r="B30" s="36">
        <v>11450.6</v>
      </c>
      <c r="C30" s="36">
        <v>101.35618296141043</v>
      </c>
      <c r="D30" s="36">
        <v>98.5483588827465</v>
      </c>
    </row>
    <row r="31" spans="1:4" ht="26.25">
      <c r="A31" s="67" t="s">
        <v>127</v>
      </c>
      <c r="B31" s="36">
        <v>13052.7</v>
      </c>
      <c r="C31" s="36">
        <v>94.05940594059405</v>
      </c>
      <c r="D31" s="36">
        <v>100.56584573252832</v>
      </c>
    </row>
    <row r="32" spans="1:4" ht="3.75" customHeight="1">
      <c r="A32" s="69"/>
      <c r="B32" s="36"/>
      <c r="C32" s="36"/>
      <c r="D32" s="36"/>
    </row>
    <row r="33" spans="1:4" ht="12">
      <c r="A33" s="46" t="s">
        <v>114</v>
      </c>
      <c r="B33" s="36">
        <v>48257.2</v>
      </c>
      <c r="C33" s="36">
        <v>142.75082185309796</v>
      </c>
      <c r="D33" s="36">
        <v>76.8083526897177</v>
      </c>
    </row>
    <row r="34" spans="1:4" ht="12">
      <c r="A34" s="46" t="s">
        <v>115</v>
      </c>
      <c r="B34" s="36"/>
      <c r="C34" s="36"/>
      <c r="D34" s="36"/>
    </row>
    <row r="35" spans="1:4" ht="12">
      <c r="A35" s="67" t="s">
        <v>101</v>
      </c>
      <c r="B35" s="36">
        <v>45100.5</v>
      </c>
      <c r="C35" s="36">
        <v>103.07002827972964</v>
      </c>
      <c r="D35" s="36">
        <v>102.4627876697213</v>
      </c>
    </row>
    <row r="36" spans="1:4" ht="3" customHeight="1">
      <c r="A36" s="70"/>
      <c r="B36" s="36"/>
      <c r="C36" s="36"/>
      <c r="D36" s="36"/>
    </row>
    <row r="37" spans="1:4" ht="12">
      <c r="A37" s="46" t="s">
        <v>103</v>
      </c>
      <c r="B37" s="36">
        <f>+B38-B39</f>
        <v>-2595.300000000003</v>
      </c>
      <c r="C37" s="48" t="s">
        <v>7</v>
      </c>
      <c r="D37" s="48" t="s">
        <v>7</v>
      </c>
    </row>
    <row r="38" spans="1:4" ht="12">
      <c r="A38" s="46" t="s">
        <v>116</v>
      </c>
      <c r="B38" s="36">
        <v>71116.9</v>
      </c>
      <c r="C38" s="36">
        <v>99.57040638097018</v>
      </c>
      <c r="D38" s="36">
        <v>98.03612926347873</v>
      </c>
    </row>
    <row r="39" spans="1:4" ht="12">
      <c r="A39" s="46" t="s">
        <v>117</v>
      </c>
      <c r="B39" s="36">
        <v>73712.2</v>
      </c>
      <c r="C39" s="36">
        <v>98.57556735876388</v>
      </c>
      <c r="D39" s="36">
        <v>100.49963043740888</v>
      </c>
    </row>
    <row r="40" spans="1:4" ht="6.75" customHeight="1">
      <c r="A40" s="46"/>
      <c r="B40" s="36"/>
      <c r="C40" s="36"/>
      <c r="D40" s="36"/>
    </row>
    <row r="41" spans="1:4" ht="12">
      <c r="A41" s="63" t="s">
        <v>119</v>
      </c>
      <c r="B41" s="36">
        <f>+B24-B26-B33-B37</f>
        <v>-885.8000000000175</v>
      </c>
      <c r="C41" s="48" t="s">
        <v>7</v>
      </c>
      <c r="D41" s="48" t="s">
        <v>7</v>
      </c>
    </row>
    <row r="42" spans="1:4" ht="6.75" customHeight="1">
      <c r="A42" s="71"/>
      <c r="B42" s="72"/>
      <c r="C42" s="72"/>
      <c r="D42" s="72"/>
    </row>
    <row r="43" spans="1:4" ht="24" customHeight="1">
      <c r="A43" s="195" t="s">
        <v>120</v>
      </c>
      <c r="B43" s="196"/>
      <c r="C43" s="196"/>
      <c r="D43" s="196"/>
    </row>
    <row r="44" spans="1:4" ht="57.75" customHeight="1">
      <c r="A44" s="195" t="s">
        <v>121</v>
      </c>
      <c r="B44" s="196"/>
      <c r="C44" s="196"/>
      <c r="D44" s="196"/>
    </row>
    <row r="45" spans="1:4" ht="31.5" customHeight="1">
      <c r="A45" s="195" t="s">
        <v>122</v>
      </c>
      <c r="B45" s="196"/>
      <c r="C45" s="196"/>
      <c r="D45" s="196"/>
    </row>
    <row r="46" ht="12">
      <c r="B46" s="74"/>
    </row>
  </sheetData>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F42"/>
  <sheetViews>
    <sheetView showGridLines="0" workbookViewId="0" topLeftCell="A12">
      <selection activeCell="A42" sqref="A42"/>
    </sheetView>
  </sheetViews>
  <sheetFormatPr defaultColWidth="9.140625" defaultRowHeight="12.75"/>
  <cols>
    <col min="1" max="1" width="42.140625" style="51" customWidth="1"/>
    <col min="2" max="4" width="12.7109375" style="51" customWidth="1"/>
    <col min="5" max="16384" width="9.140625" style="52" customWidth="1"/>
  </cols>
  <sheetData>
    <row r="2" ht="12.75">
      <c r="A2" s="128" t="s">
        <v>147</v>
      </c>
    </row>
    <row r="3" ht="5.25" customHeight="1"/>
    <row r="4" ht="12">
      <c r="D4" s="30" t="s">
        <v>106</v>
      </c>
    </row>
    <row r="5" spans="1:4" ht="39" customHeight="1">
      <c r="A5" s="31"/>
      <c r="B5" s="32" t="s">
        <v>107</v>
      </c>
      <c r="C5" s="32" t="s">
        <v>148</v>
      </c>
      <c r="D5" s="32" t="s">
        <v>149</v>
      </c>
    </row>
    <row r="6" spans="1:4" ht="7.5" customHeight="1">
      <c r="A6" s="33"/>
      <c r="B6" s="34"/>
      <c r="C6" s="34"/>
      <c r="D6" s="34"/>
    </row>
    <row r="7" spans="1:4" ht="12">
      <c r="A7" s="35" t="s">
        <v>81</v>
      </c>
      <c r="B7" s="157">
        <v>29771.8</v>
      </c>
      <c r="C7" s="157">
        <v>90.59390987221356</v>
      </c>
      <c r="D7" s="157">
        <v>104.4895867698981</v>
      </c>
    </row>
    <row r="8" spans="1:4" ht="12">
      <c r="A8" s="35" t="s">
        <v>75</v>
      </c>
      <c r="B8" s="157">
        <v>165019</v>
      </c>
      <c r="C8" s="157">
        <v>101.98216938899772</v>
      </c>
      <c r="D8" s="157">
        <v>97.45322045809554</v>
      </c>
    </row>
    <row r="9" spans="1:4" ht="12">
      <c r="A9" s="35" t="s">
        <v>82</v>
      </c>
      <c r="B9" s="157">
        <v>52787.4</v>
      </c>
      <c r="C9" s="157">
        <v>108.7583431734626</v>
      </c>
      <c r="D9" s="157">
        <v>101.61799837911406</v>
      </c>
    </row>
    <row r="10" spans="1:4" ht="36">
      <c r="A10" s="35" t="s">
        <v>108</v>
      </c>
      <c r="B10" s="157">
        <v>112144.8</v>
      </c>
      <c r="C10" s="157">
        <v>106.38730815657871</v>
      </c>
      <c r="D10" s="157">
        <v>103.87192086287618</v>
      </c>
    </row>
    <row r="11" spans="1:4" ht="12">
      <c r="A11" s="35" t="s">
        <v>84</v>
      </c>
      <c r="B11" s="157">
        <v>40056.5</v>
      </c>
      <c r="C11" s="157">
        <v>111.81168323466993</v>
      </c>
      <c r="D11" s="157">
        <v>105.30127576570918</v>
      </c>
    </row>
    <row r="12" spans="1:4" ht="12">
      <c r="A12" s="35" t="s">
        <v>85</v>
      </c>
      <c r="B12" s="157">
        <v>24541.4</v>
      </c>
      <c r="C12" s="157">
        <v>101.22097325487157</v>
      </c>
      <c r="D12" s="157">
        <v>106.79274512193</v>
      </c>
    </row>
    <row r="13" spans="1:4" ht="12">
      <c r="A13" s="35" t="s">
        <v>86</v>
      </c>
      <c r="B13" s="157">
        <v>56926.4</v>
      </c>
      <c r="C13" s="157">
        <v>101.87984252284387</v>
      </c>
      <c r="D13" s="157">
        <v>101.8897237545328</v>
      </c>
    </row>
    <row r="14" spans="1:4" ht="36">
      <c r="A14" s="35" t="s">
        <v>87</v>
      </c>
      <c r="B14" s="157">
        <v>51965.4</v>
      </c>
      <c r="C14" s="157">
        <v>104.86234539971468</v>
      </c>
      <c r="D14" s="157">
        <v>107.28296347679596</v>
      </c>
    </row>
    <row r="15" spans="1:4" ht="36">
      <c r="A15" s="35" t="s">
        <v>88</v>
      </c>
      <c r="B15" s="157">
        <v>72582.7</v>
      </c>
      <c r="C15" s="157">
        <v>101.71298668032789</v>
      </c>
      <c r="D15" s="157">
        <v>103.8566322398601</v>
      </c>
    </row>
    <row r="16" spans="1:4" ht="24">
      <c r="A16" s="35" t="s">
        <v>89</v>
      </c>
      <c r="B16" s="157">
        <v>18535.6</v>
      </c>
      <c r="C16" s="157">
        <v>104.49178675561852</v>
      </c>
      <c r="D16" s="157">
        <v>106.42307184401356</v>
      </c>
    </row>
    <row r="17" spans="1:4" ht="4.5" customHeight="1">
      <c r="A17" s="37"/>
      <c r="B17" s="157"/>
      <c r="C17" s="157"/>
      <c r="D17" s="157"/>
    </row>
    <row r="18" spans="1:4" ht="12">
      <c r="A18" s="38" t="s">
        <v>90</v>
      </c>
      <c r="B18" s="157">
        <f>SUM(B7:B16)</f>
        <v>624331</v>
      </c>
      <c r="C18" s="157">
        <v>103.47473748113785</v>
      </c>
      <c r="D18" s="157">
        <v>102.28756927783287</v>
      </c>
    </row>
    <row r="19" spans="1:4" ht="5.25" customHeight="1">
      <c r="A19" s="39"/>
      <c r="B19" s="157"/>
      <c r="C19" s="157"/>
      <c r="D19" s="157"/>
    </row>
    <row r="20" spans="1:4" ht="14.25">
      <c r="A20" s="38" t="s">
        <v>125</v>
      </c>
      <c r="B20" s="157">
        <v>85935.6</v>
      </c>
      <c r="C20" s="157">
        <v>105.72520606649462</v>
      </c>
      <c r="D20" s="157">
        <v>104.602680565716</v>
      </c>
    </row>
    <row r="21" spans="1:4" ht="5.25" customHeight="1">
      <c r="A21" s="40"/>
      <c r="B21" s="135"/>
      <c r="C21" s="135"/>
      <c r="D21" s="135"/>
    </row>
    <row r="22" spans="1:4" ht="18" customHeight="1">
      <c r="A22" s="53" t="s">
        <v>109</v>
      </c>
      <c r="B22" s="136">
        <f>+B20+B18</f>
        <v>710266.6</v>
      </c>
      <c r="C22" s="136">
        <v>103.73669030737109</v>
      </c>
      <c r="D22" s="136">
        <v>102.56221204012519</v>
      </c>
    </row>
    <row r="23" spans="1:4" ht="6" customHeight="1">
      <c r="A23" s="42"/>
      <c r="B23" s="135"/>
      <c r="C23" s="135"/>
      <c r="D23" s="135"/>
    </row>
    <row r="24" spans="1:6" ht="12">
      <c r="A24" s="35" t="s">
        <v>110</v>
      </c>
      <c r="B24" s="157">
        <f>+B25+B29</f>
        <v>533446.9</v>
      </c>
      <c r="C24" s="157">
        <v>105.3430119697197</v>
      </c>
      <c r="D24" s="157">
        <v>101.04946574839835</v>
      </c>
      <c r="E24" s="55"/>
      <c r="F24" s="55"/>
    </row>
    <row r="25" spans="1:4" ht="26.25">
      <c r="A25" s="43" t="s">
        <v>126</v>
      </c>
      <c r="B25" s="157">
        <f>+B26+B27+B28</f>
        <v>482791.3</v>
      </c>
      <c r="C25" s="157">
        <v>105.76163798779076</v>
      </c>
      <c r="D25" s="157">
        <v>101.02208234368759</v>
      </c>
    </row>
    <row r="26" spans="1:4" ht="24">
      <c r="A26" s="44" t="s">
        <v>111</v>
      </c>
      <c r="B26" s="157">
        <v>435402.9</v>
      </c>
      <c r="C26" s="157">
        <v>106.16694426286821</v>
      </c>
      <c r="D26" s="157">
        <v>100.97153730112811</v>
      </c>
    </row>
    <row r="27" spans="1:4" ht="36">
      <c r="A27" s="44" t="s">
        <v>112</v>
      </c>
      <c r="B27" s="157">
        <v>2177.6</v>
      </c>
      <c r="C27" s="157">
        <v>102.71329077190944</v>
      </c>
      <c r="D27" s="157">
        <v>102.53802326128927</v>
      </c>
    </row>
    <row r="28" spans="1:5" ht="24">
      <c r="A28" s="44" t="s">
        <v>113</v>
      </c>
      <c r="B28" s="157">
        <v>45210.8</v>
      </c>
      <c r="C28" s="157">
        <v>102.13367126200778</v>
      </c>
      <c r="D28" s="157">
        <v>101.43887636163744</v>
      </c>
      <c r="E28" s="55"/>
    </row>
    <row r="29" spans="1:4" ht="26.25">
      <c r="A29" s="43" t="s">
        <v>127</v>
      </c>
      <c r="B29" s="157">
        <v>50655.6</v>
      </c>
      <c r="C29" s="157">
        <v>101.50285121509064</v>
      </c>
      <c r="D29" s="157">
        <v>101.3112</v>
      </c>
    </row>
    <row r="30" spans="1:4" ht="4.5" customHeight="1">
      <c r="A30" s="45"/>
      <c r="B30" s="157"/>
      <c r="C30" s="157"/>
      <c r="D30" s="157"/>
    </row>
    <row r="31" spans="1:4" ht="12">
      <c r="A31" s="46" t="s">
        <v>114</v>
      </c>
      <c r="B31" s="157">
        <v>180861.2</v>
      </c>
      <c r="C31" s="157">
        <v>105.07126477165363</v>
      </c>
      <c r="D31" s="157">
        <v>102.15642040313277</v>
      </c>
    </row>
    <row r="32" spans="1:4" ht="12">
      <c r="A32" s="35" t="s">
        <v>115</v>
      </c>
      <c r="B32" s="157"/>
      <c r="C32" s="157"/>
      <c r="D32" s="157"/>
    </row>
    <row r="33" spans="1:4" ht="12">
      <c r="A33" s="43" t="s">
        <v>101</v>
      </c>
      <c r="B33" s="157">
        <v>174075.6</v>
      </c>
      <c r="C33" s="157">
        <v>107.51915714747815</v>
      </c>
      <c r="D33" s="157">
        <v>100.32603326957134</v>
      </c>
    </row>
    <row r="34" spans="1:4" ht="6" customHeight="1">
      <c r="A34" s="47"/>
      <c r="B34" s="157"/>
      <c r="C34" s="157"/>
      <c r="D34" s="157"/>
    </row>
    <row r="35" spans="1:4" ht="12">
      <c r="A35" s="35" t="s">
        <v>103</v>
      </c>
      <c r="B35" s="157">
        <f>+B36-B37</f>
        <v>-4041.5</v>
      </c>
      <c r="C35" s="158" t="s">
        <v>7</v>
      </c>
      <c r="D35" s="158" t="s">
        <v>7</v>
      </c>
    </row>
    <row r="36" spans="1:4" ht="12">
      <c r="A36" s="35" t="s">
        <v>116</v>
      </c>
      <c r="B36" s="157">
        <v>290591.6</v>
      </c>
      <c r="C36" s="157">
        <v>104.6974712381365</v>
      </c>
      <c r="D36" s="157">
        <v>100.86179278862456</v>
      </c>
    </row>
    <row r="37" spans="1:6" ht="12">
      <c r="A37" s="35" t="s">
        <v>117</v>
      </c>
      <c r="B37" s="157">
        <v>294633.1</v>
      </c>
      <c r="C37" s="157">
        <v>108.40509273203207</v>
      </c>
      <c r="D37" s="157">
        <v>98.03584328138949</v>
      </c>
      <c r="F37" s="55"/>
    </row>
    <row r="38" spans="1:4" ht="6.75" customHeight="1">
      <c r="A38" s="50"/>
      <c r="B38" s="137"/>
      <c r="C38" s="137"/>
      <c r="D38" s="137"/>
    </row>
    <row r="39" spans="1:4" ht="24.75" customHeight="1">
      <c r="A39" s="195" t="s">
        <v>120</v>
      </c>
      <c r="B39" s="196"/>
      <c r="C39" s="196"/>
      <c r="D39" s="196"/>
    </row>
    <row r="40" spans="1:4" ht="59.25" customHeight="1">
      <c r="A40" s="195" t="s">
        <v>121</v>
      </c>
      <c r="B40" s="196"/>
      <c r="C40" s="196"/>
      <c r="D40" s="196"/>
    </row>
    <row r="41" spans="1:4" ht="33.75" customHeight="1">
      <c r="A41" s="195" t="s">
        <v>122</v>
      </c>
      <c r="B41" s="196"/>
      <c r="C41" s="196"/>
      <c r="D41" s="196"/>
    </row>
    <row r="42" ht="12">
      <c r="B42" s="56"/>
    </row>
  </sheetData>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Adriana.Ciuchea</cp:lastModifiedBy>
  <cp:lastPrinted>2016-02-25T11:44:49Z</cp:lastPrinted>
  <dcterms:created xsi:type="dcterms:W3CDTF">2015-05-11T12:08:00Z</dcterms:created>
  <dcterms:modified xsi:type="dcterms:W3CDTF">2016-02-25T12:48:43Z</dcterms:modified>
  <cp:category/>
  <cp:version/>
  <cp:contentType/>
  <cp:contentStatus/>
</cp:coreProperties>
</file>